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2026" sheetId="1" state="visible" r:id="rId1"/>
    <sheet name="2027" sheetId="2" state="visible" r:id="rId2"/>
    <sheet name="2028" sheetId="3" state="visible" r:id="rId3"/>
  </sheets>
  <definedNames>
    <definedName name="_xlnm._FilterDatabase" localSheetId="0" hidden="1">'2026'!$A$15:$BC$25</definedName>
    <definedName name="_xlnm.Print_Area" localSheetId="0">'2026'!$A$1:$N$29</definedName>
    <definedName name="_xlnm._FilterDatabase" localSheetId="1" hidden="1">'2027'!$A$15:$BC$28</definedName>
    <definedName name="_xlnm.Print_Area" localSheetId="1">'2027'!$A$1:$N$32</definedName>
    <definedName name="_xlnm._FilterDatabase" localSheetId="2" hidden="1">'2028'!$A$15:$BC$46</definedName>
    <definedName name="_xlnm.Print_Area" localSheetId="2">'2028'!$A$1:$N$50</definedName>
  </definedNames>
  <calcPr/>
</workbook>
</file>

<file path=xl/sharedStrings.xml><?xml version="1.0" encoding="utf-8"?>
<sst xmlns="http://schemas.openxmlformats.org/spreadsheetml/2006/main" count="83" uniqueCount="83">
  <si>
    <t xml:space="preserve">Расчет межбюджетных трансфертов, предоставляемых местным бюджетам из областного бюджета Новосибирской области в соответствии с утвержденной методикой</t>
  </si>
  <si>
    <t xml:space="preserve">на 2026 год</t>
  </si>
  <si>
    <t xml:space="preserve">Наименование главного распорядителя бюджетных средств :</t>
  </si>
  <si>
    <t xml:space="preserve">Министерство труда и социального развития Новосибирской области</t>
  </si>
  <si>
    <t xml:space="preserve">Тип бюджетного обязательства (действующее или принимаемое):</t>
  </si>
  <si>
    <t>Действующее</t>
  </si>
  <si>
    <t xml:space="preserve">Наименование межбюджетного трансферта:</t>
  </si>
  <si>
    <t xml:space="preserve">субвенции на предоставление гражданам, имеющим трех и более детей, в том числе принятых под опеку (попечительство), пасынков и падчериц, единовременной денежной выплаты взамен земельных участков для индивидуального жилищного строительства</t>
  </si>
  <si>
    <t xml:space="preserve">Реквизиты НПА, утверждающего методику расчета:</t>
  </si>
  <si>
    <t xml:space="preserve">Закон Новосибирской области от 24.12.2024 № 540-ОЗ "О наделении органов местного самоуправления муниципальных образований НСО отдельными государственными полномочиями в сфере социальной поддержки отдельных категорий граждан"</t>
  </si>
  <si>
    <t xml:space="preserve">Коды бюджетной классифкации по трансферту:</t>
  </si>
  <si>
    <t xml:space="preserve">10.04. 28.3.02.71229.530</t>
  </si>
  <si>
    <t xml:space="preserve">Расчетная таблица по межбюджетным трансфертам: </t>
  </si>
  <si>
    <t xml:space="preserve"> расчетные поля в зависимости от методики</t>
  </si>
  <si>
    <t xml:space="preserve">Наименование муниципального образования</t>
  </si>
  <si>
    <t xml:space="preserve">Объем субвенций, предоставляемых муниципальным образованиям для предоставления гражданам, имеющим трех и более детей, в том числе принятых под опеку (попечительство), пасынков и падчериц, единовременной денежной выплаты взамен земельных участков для индивидуального жилищного строительства, тыс. руб.</t>
  </si>
  <si>
    <t xml:space="preserve">ИТОГО
тыс. руб.</t>
  </si>
  <si>
    <t xml:space="preserve">Исходные данные в соответствии с показателями, указанными в Методике расчета</t>
  </si>
  <si>
    <t xml:space="preserve">Финансовые затраты на осуществление отдельных государственных полномочий</t>
  </si>
  <si>
    <t xml:space="preserve">Предоставление единовременной денежной выплаты взамен земельных участков для индивидуального жилищного строительства</t>
  </si>
  <si>
    <t xml:space="preserve">Итого норматива финансовых затрат, тыс. руб</t>
  </si>
  <si>
    <t xml:space="preserve">Коэф. раб. времени специалиста</t>
  </si>
  <si>
    <t xml:space="preserve">ФОТ с начислениями, тыс. руб.</t>
  </si>
  <si>
    <t xml:space="preserve">Коэф. нормирования мат. расходов, тыс. руб.</t>
  </si>
  <si>
    <t xml:space="preserve">Итого потребность ЕДВ, тыс. руб.</t>
  </si>
  <si>
    <t xml:space="preserve">Общая численность получателей</t>
  </si>
  <si>
    <t xml:space="preserve">количество граждан, имеющих 3-х детей</t>
  </si>
  <si>
    <t xml:space="preserve">размер ЕДВ для граждан имеющих 3-х детей, тыс. руб.</t>
  </si>
  <si>
    <t xml:space="preserve">количество граждан, имеющих 4-х детей</t>
  </si>
  <si>
    <t xml:space="preserve">размер ЕДВ для граждан имеющих 4-х детей, тыс. руб.</t>
  </si>
  <si>
    <t xml:space="preserve">количество граждан, имеющих 5 и более детей</t>
  </si>
  <si>
    <t xml:space="preserve">размер ЕДВ для граждан имеющих 5 и более детей, тыс. руб.</t>
  </si>
  <si>
    <t>2=(ст.3*(ст.4+ст.5)*ст.7)</t>
  </si>
  <si>
    <t>3</t>
  </si>
  <si>
    <t>4</t>
  </si>
  <si>
    <t>5=ст.5*0,25</t>
  </si>
  <si>
    <t>6=(ст.8*ст.9)+(ст.10*ст.11)+(ст.11*ст.13)</t>
  </si>
  <si>
    <t>7=ст.9+ст.11+ст.13</t>
  </si>
  <si>
    <t>8</t>
  </si>
  <si>
    <t>9</t>
  </si>
  <si>
    <t>10</t>
  </si>
  <si>
    <t>11</t>
  </si>
  <si>
    <t>12</t>
  </si>
  <si>
    <t>13</t>
  </si>
  <si>
    <t>14=ст.2+ст.6</t>
  </si>
  <si>
    <t xml:space="preserve">Искитимский район</t>
  </si>
  <si>
    <t xml:space="preserve">Коченевский район</t>
  </si>
  <si>
    <t xml:space="preserve">Мошковский район</t>
  </si>
  <si>
    <t xml:space="preserve">Новосибирский район</t>
  </si>
  <si>
    <t xml:space="preserve">Карасукский муниципальный округ</t>
  </si>
  <si>
    <t xml:space="preserve">Маслянинский муниципальный округ</t>
  </si>
  <si>
    <t>р.п.Кольцово</t>
  </si>
  <si>
    <t xml:space="preserve">г. Обь</t>
  </si>
  <si>
    <t xml:space="preserve">г. Новосибирск</t>
  </si>
  <si>
    <t>ИТОГО:</t>
  </si>
  <si>
    <t xml:space="preserve">Первый заместитель министра труда и социального развития Новосибирской области</t>
  </si>
  <si>
    <t xml:space="preserve">Е.М. Москалева</t>
  </si>
  <si>
    <t>(подпись)</t>
  </si>
  <si>
    <t xml:space="preserve">(расшифровка подписи)</t>
  </si>
  <si>
    <t xml:space="preserve">на 2027 год</t>
  </si>
  <si>
    <t xml:space="preserve">Барабинский район</t>
  </si>
  <si>
    <t xml:space="preserve">Колыванский район</t>
  </si>
  <si>
    <t xml:space="preserve">Куйбышевский район</t>
  </si>
  <si>
    <t xml:space="preserve">Ордынский район</t>
  </si>
  <si>
    <t xml:space="preserve">на 2028 год</t>
  </si>
  <si>
    <t xml:space="preserve">Баганский район</t>
  </si>
  <si>
    <t xml:space="preserve">Болотнинский район</t>
  </si>
  <si>
    <t xml:space="preserve">Здвинский район</t>
  </si>
  <si>
    <t xml:space="preserve">Каргатский район</t>
  </si>
  <si>
    <t xml:space="preserve">Краснозерский район</t>
  </si>
  <si>
    <t xml:space="preserve">Купинский район</t>
  </si>
  <si>
    <t xml:space="preserve">Кыштовский район</t>
  </si>
  <si>
    <t xml:space="preserve">Тогучинский район</t>
  </si>
  <si>
    <t xml:space="preserve">Усть-Таркский район</t>
  </si>
  <si>
    <t xml:space="preserve">Черепановский район</t>
  </si>
  <si>
    <t xml:space="preserve">Чистоозерный район</t>
  </si>
  <si>
    <t xml:space="preserve">Чулымский район</t>
  </si>
  <si>
    <t xml:space="preserve"> </t>
  </si>
  <si>
    <t xml:space="preserve">Венгеровский муниципальный округ</t>
  </si>
  <si>
    <t xml:space="preserve">Доволенский муниципальный округ</t>
  </si>
  <si>
    <t xml:space="preserve">Сузунский муниципальный округ</t>
  </si>
  <si>
    <t xml:space="preserve">Татарский муниципальный округ</t>
  </si>
  <si>
    <t xml:space="preserve">Чановский 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</si>
</sst>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0">
    <numFmt numFmtId="160" formatCode="_-* #,##0.00_-;\-* #,##0.00_-;_-* &quot;-&quot;??_-;_-@_-"/>
    <numFmt numFmtId="161" formatCode="#,##0.0"/>
    <numFmt numFmtId="162" formatCode="#,##0.0000"/>
    <numFmt numFmtId="163" formatCode="_-* #,##0.00\ _₽_-;\-* #,##0.00\ _₽_-;_-* &quot;-&quot;??\ _₽_-;_-@_-"/>
    <numFmt numFmtId="164" formatCode="_-* #,##0.0&quot; &quot;_₽_-;&quot;-&quot;* #,##0.0&quot; &quot;_₽_-;_-* &quot;-&quot;??\ _₽_-;_-@_-"/>
    <numFmt numFmtId="165" formatCode="_-* #,##0.0000&quot; &quot;_₽_-;&quot;-&quot;* #,##0.0000&quot; &quot;_₽_-;_-* &quot;-&quot;??\ _₽_-;_-@_-"/>
    <numFmt numFmtId="166" formatCode="#,##0.0_ ;\-#,##0.0\ "/>
    <numFmt numFmtId="167" formatCode="#,##0.00_ ;\-#,##0.00\ "/>
    <numFmt numFmtId="168" formatCode="_-* #,##0.00&quot; &quot;_₽_-;&quot;-&quot;* #,##0.00&quot; &quot;_₽_-;_-* &quot;-&quot;??\ _₽_-;_-@_-"/>
    <numFmt numFmtId="169" formatCode="_-* #,##0&quot; &quot;_₽_-;&quot;-&quot;* #,##0&quot; &quot;_₽_-;_-* &quot;-&quot;??\ _₽_-;_-@_-"/>
  </numFmts>
  <fonts count="22">
    <font>
      <sz val="11.000000"/>
      <color theme="1"/>
      <name val="Calibri"/>
      <scheme val="minor"/>
    </font>
    <font>
      <sz val="10.000000"/>
      <name val="Arial Cyr"/>
    </font>
    <font>
      <sz val="10.000000"/>
      <name val="Arial"/>
    </font>
    <font>
      <sz val="10.000000"/>
      <name val="Tahoma"/>
    </font>
    <font>
      <sz val="11.000000"/>
      <name val="Calibri"/>
    </font>
    <font>
      <sz val="10.000000"/>
      <color theme="1"/>
      <name val="Tahoma"/>
    </font>
    <font>
      <sz val="11.000000"/>
      <color theme="1"/>
      <name val="Times New Roman"/>
    </font>
    <font>
      <b/>
      <sz val="11.000000"/>
      <color theme="1"/>
      <name val="Times New Roman"/>
    </font>
    <font>
      <u/>
      <sz val="11.000000"/>
      <color theme="1"/>
      <name val="Times New Roman"/>
    </font>
    <font>
      <sz val="10.000000"/>
      <name val="Times New Roman"/>
    </font>
    <font>
      <u/>
      <sz val="11.000000"/>
      <name val="Times New Roman"/>
    </font>
    <font>
      <u/>
      <sz val="10.000000"/>
      <name val="Times New Roman"/>
    </font>
    <font>
      <b/>
      <sz val="10.000000"/>
      <color theme="1"/>
      <name val="Times New Roman"/>
    </font>
    <font>
      <i/>
      <sz val="10.000000"/>
      <color theme="1"/>
      <name val="Times New Roman"/>
    </font>
    <font>
      <i/>
      <sz val="9.000000"/>
      <color theme="1"/>
      <name val="Times New Roman"/>
    </font>
    <font>
      <b/>
      <i/>
      <sz val="9.000000"/>
      <color theme="1"/>
      <name val="Times New Roman"/>
    </font>
    <font>
      <i/>
      <sz val="10.000000"/>
      <name val="Times New Roman"/>
    </font>
    <font>
      <sz val="11.000000"/>
      <name val="Times New Roman"/>
    </font>
    <font>
      <sz val="10.000000"/>
      <color theme="1"/>
      <name val="Times New Roman"/>
    </font>
    <font>
      <sz val="9.000000"/>
      <color theme="1"/>
      <name val="Times New Roman"/>
    </font>
    <font>
      <sz val="8.000000"/>
      <color theme="1"/>
      <name val="Times New Roman"/>
    </font>
    <font>
      <sz val="11.000000"/>
      <color theme="1" tint="0"/>
      <name val="Times New Roman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theme="0" tint="-0.14999847407452621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theme="1" tint="0"/>
      </left>
      <right style="thin">
        <color theme="1" tint="0"/>
      </right>
      <top style="thin">
        <color theme="1" tint="0"/>
      </top>
      <bottom style="thin">
        <color theme="1" tint="0"/>
      </bottom>
      <diagonal style="none"/>
    </border>
  </borders>
  <cellStyleXfs count="28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1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0" fillId="0" borderId="0" numFmtId="0" applyNumberFormat="1" applyFont="1" applyFill="1" applyBorder="1"/>
    <xf fontId="3" fillId="0" borderId="0" numFmtId="0" applyNumberFormat="1" applyFont="1" applyFill="1" applyBorder="1"/>
    <xf fontId="5" fillId="0" borderId="0" numFmtId="0" applyNumberFormat="1" applyFont="1" applyFill="1" applyBorder="1"/>
    <xf fontId="0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0" fillId="2" borderId="0" numFmtId="160" applyNumberFormat="1" applyFont="0" applyFill="0" applyBorder="0"/>
  </cellStyleXfs>
  <cellXfs count="72">
    <xf fontId="0" fillId="0" borderId="0" numFmtId="0" xfId="0"/>
    <xf fontId="6" fillId="0" borderId="0" numFmtId="0" xfId="0" applyFont="1"/>
    <xf fontId="7" fillId="3" borderId="0" numFmtId="0" xfId="0" applyFont="1" applyFill="1" applyAlignment="1">
      <alignment horizontal="center" wrapText="1"/>
    </xf>
    <xf fontId="7" fillId="3" borderId="0" numFmtId="0" xfId="0" applyFont="1" applyFill="1" applyAlignment="1">
      <alignment wrapText="1"/>
    </xf>
    <xf fontId="7" fillId="3" borderId="0" numFmtId="0" xfId="0" applyFont="1" applyFill="1" applyAlignment="1">
      <alignment vertical="center" wrapText="1"/>
    </xf>
    <xf fontId="7" fillId="0" borderId="0" numFmtId="0" xfId="0" applyFont="1" applyAlignment="1">
      <alignment horizontal="center"/>
    </xf>
    <xf fontId="7" fillId="0" borderId="0" numFmtId="0" xfId="0" applyFont="1"/>
    <xf fontId="0" fillId="3" borderId="0" numFmtId="0" xfId="0" applyFill="1"/>
    <xf fontId="6" fillId="3" borderId="0" numFmtId="0" xfId="0" applyFont="1" applyFill="1" applyAlignment="1">
      <alignment vertical="center"/>
    </xf>
    <xf fontId="7" fillId="3" borderId="0" numFmtId="0" xfId="0" applyFont="1" applyFill="1" applyAlignment="1">
      <alignment vertical="top"/>
    </xf>
    <xf fontId="6" fillId="3" borderId="0" numFmtId="0" xfId="0" applyFont="1" applyFill="1" applyAlignment="1">
      <alignment vertical="center" wrapText="1"/>
    </xf>
    <xf fontId="7" fillId="3" borderId="0" numFmtId="0" xfId="0" applyFont="1" applyFill="1" applyAlignment="1">
      <alignment vertical="top" wrapText="1"/>
    </xf>
    <xf fontId="7" fillId="3" borderId="0" numFmtId="0" xfId="0" applyFont="1" applyFill="1" applyAlignment="1">
      <alignment vertical="center"/>
    </xf>
    <xf fontId="8" fillId="3" borderId="0" numFmtId="0" xfId="0" applyFont="1" applyFill="1" applyAlignment="1">
      <alignment horizontal="justify" vertical="center" wrapText="1"/>
    </xf>
    <xf fontId="6" fillId="3" borderId="0" numFmtId="0" xfId="0" applyFont="1" applyFill="1" applyAlignment="1">
      <alignment vertical="top"/>
    </xf>
    <xf fontId="8" fillId="3" borderId="0" numFmtId="0" xfId="0" applyFont="1" applyFill="1" applyAlignment="1">
      <alignment vertical="top" wrapText="1"/>
    </xf>
    <xf fontId="9" fillId="0" borderId="0" numFmtId="0" xfId="0" applyFont="1" applyAlignment="1">
      <alignment horizontal="center" wrapText="1"/>
    </xf>
    <xf fontId="6" fillId="0" borderId="0" numFmtId="0" xfId="0" applyFont="1" applyAlignment="1">
      <alignment vertical="center"/>
    </xf>
    <xf fontId="10" fillId="0" borderId="0" numFmtId="0" xfId="0" applyFont="1" applyAlignment="1">
      <alignment vertical="center"/>
    </xf>
    <xf fontId="11" fillId="0" borderId="0" numFmtId="0" xfId="0" applyFont="1" applyAlignment="1">
      <alignment vertical="center" wrapText="1"/>
    </xf>
    <xf fontId="7" fillId="0" borderId="1" numFmtId="0" xfId="0" applyFont="1" applyBorder="1" applyAlignment="1">
      <alignment horizontal="center" vertical="center" wrapText="1"/>
    </xf>
    <xf fontId="12" fillId="0" borderId="2" numFmtId="0" xfId="0" applyFont="1" applyBorder="1" applyAlignment="1">
      <alignment horizontal="center" vertical="center" wrapText="1"/>
    </xf>
    <xf fontId="7" fillId="3" borderId="3" numFmtId="0" xfId="0" applyFont="1" applyFill="1" applyBorder="1" applyAlignment="1">
      <alignment horizontal="center" vertical="center" wrapText="1"/>
    </xf>
    <xf fontId="13" fillId="0" borderId="2" numFmtId="0" xfId="0" applyFont="1" applyBorder="1" applyAlignment="1">
      <alignment horizontal="center" vertical="center" wrapText="1"/>
    </xf>
    <xf fontId="7" fillId="3" borderId="4" numFmtId="0" xfId="0" applyFont="1" applyFill="1" applyBorder="1" applyAlignment="1">
      <alignment horizontal="center" vertical="center" wrapText="1"/>
    </xf>
    <xf fontId="14" fillId="0" borderId="5" numFmtId="0" xfId="0" applyFont="1" applyBorder="1" applyAlignment="1">
      <alignment horizontal="center" vertical="center" wrapText="1"/>
    </xf>
    <xf fontId="14" fillId="0" borderId="2" numFmtId="0" xfId="0" applyFont="1" applyBorder="1" applyAlignment="1">
      <alignment horizontal="center" vertical="center" wrapText="1"/>
    </xf>
    <xf fontId="14" fillId="0" borderId="6" numFmtId="0" xfId="0" applyFont="1" applyBorder="1" applyAlignment="1">
      <alignment horizontal="center" vertical="center" wrapText="1"/>
    </xf>
    <xf fontId="15" fillId="0" borderId="1" numFmtId="0" xfId="0" applyFont="1" applyBorder="1" applyAlignment="1">
      <alignment horizontal="center" vertical="center" wrapText="1"/>
    </xf>
    <xf fontId="14" fillId="0" borderId="1" numFmtId="0" xfId="0" applyFont="1" applyBorder="1" applyAlignment="1">
      <alignment horizontal="center" vertical="center" wrapText="1"/>
    </xf>
    <xf fontId="7" fillId="3" borderId="7" numFmtId="0" xfId="0" applyFont="1" applyFill="1" applyBorder="1" applyAlignment="1">
      <alignment horizontal="center" vertical="center" wrapText="1"/>
    </xf>
    <xf fontId="6" fillId="0" borderId="0" numFmtId="16" xfId="0" applyNumberFormat="1" applyFont="1"/>
    <xf fontId="16" fillId="4" borderId="3" numFmtId="3" xfId="0" applyNumberFormat="1" applyFont="1" applyFill="1" applyBorder="1" applyAlignment="1">
      <alignment horizontal="center"/>
    </xf>
    <xf fontId="16" fillId="4" borderId="3" numFmtId="3" xfId="0" applyNumberFormat="1" applyFont="1" applyFill="1" applyBorder="1" applyAlignment="1">
      <alignment horizontal="center" wrapText="1"/>
    </xf>
    <xf fontId="16" fillId="4" borderId="3" numFmtId="49" xfId="0" applyNumberFormat="1" applyFont="1" applyFill="1" applyBorder="1" applyAlignment="1">
      <alignment horizontal="center"/>
    </xf>
    <xf fontId="16" fillId="4" borderId="3" numFmtId="49" xfId="0" applyNumberFormat="1" applyFont="1" applyFill="1" applyBorder="1" applyAlignment="1">
      <alignment horizontal="center" wrapText="1"/>
    </xf>
    <xf fontId="17" fillId="0" borderId="8" numFmtId="0" xfId="0" applyFont="1" applyBorder="1" applyAlignment="1">
      <alignment horizontal="left" vertical="top"/>
    </xf>
    <xf fontId="6" fillId="0" borderId="8" numFmtId="161" xfId="0" applyNumberFormat="1" applyFont="1" applyBorder="1" applyAlignment="1">
      <alignment horizontal="center" vertical="center"/>
    </xf>
    <xf fontId="6" fillId="0" borderId="8" numFmtId="162" xfId="0" applyNumberFormat="1" applyFont="1" applyBorder="1" applyAlignment="1">
      <alignment horizontal="center" vertical="center"/>
    </xf>
    <xf fontId="17" fillId="0" borderId="1" numFmtId="161" xfId="0" applyNumberFormat="1" applyFont="1" applyBorder="1" applyAlignment="1">
      <alignment horizontal="center" vertical="center"/>
    </xf>
    <xf fontId="6" fillId="0" borderId="8" numFmtId="3" xfId="0" applyNumberFormat="1" applyFont="1" applyBorder="1" applyAlignment="1">
      <alignment horizontal="center" vertical="center"/>
    </xf>
    <xf fontId="18" fillId="0" borderId="8" numFmtId="3" xfId="0" applyNumberFormat="1" applyFont="1" applyBorder="1" applyAlignment="1">
      <alignment horizontal="center" vertical="center"/>
    </xf>
    <xf fontId="17" fillId="0" borderId="8" numFmtId="161" xfId="27" applyNumberFormat="1" applyFont="1" applyBorder="1" applyAlignment="1">
      <alignment horizontal="center" vertical="center"/>
    </xf>
    <xf fontId="6" fillId="0" borderId="0" numFmtId="163" xfId="27" applyNumberFormat="1" applyFont="1"/>
    <xf fontId="6" fillId="0" borderId="0" numFmtId="164" xfId="0" applyNumberFormat="1" applyFont="1"/>
    <xf fontId="17" fillId="0" borderId="8" numFmtId="0" xfId="0" applyFont="1" applyBorder="1" applyAlignment="1">
      <alignment horizontal="left" vertical="center"/>
    </xf>
    <xf fontId="7" fillId="3" borderId="5" numFmtId="0" xfId="0" applyFont="1" applyFill="1" applyBorder="1" applyAlignment="1">
      <alignment horizontal="center" vertical="center"/>
    </xf>
    <xf fontId="7" fillId="3" borderId="9" numFmtId="161" xfId="0" applyNumberFormat="1" applyFont="1" applyFill="1" applyBorder="1" applyAlignment="1">
      <alignment horizontal="center" vertical="center"/>
    </xf>
    <xf fontId="7" fillId="3" borderId="9" numFmtId="3" xfId="0" applyNumberFormat="1" applyFont="1" applyFill="1" applyBorder="1" applyAlignment="1">
      <alignment horizontal="center" vertical="center"/>
    </xf>
    <xf fontId="7" fillId="0" borderId="7" numFmtId="161" xfId="27" applyNumberFormat="1" applyFont="1" applyBorder="1" applyAlignment="1">
      <alignment horizontal="center"/>
    </xf>
    <xf fontId="7" fillId="0" borderId="0" numFmtId="163" xfId="0" applyNumberFormat="1" applyFont="1"/>
    <xf fontId="0" fillId="0" borderId="0" numFmtId="163" xfId="27" applyNumberFormat="1"/>
    <xf fontId="6" fillId="3" borderId="0" numFmtId="0" xfId="21" applyFont="1" applyFill="1" applyAlignment="1">
      <alignment horizontal="left" vertical="center" wrapText="1"/>
    </xf>
    <xf fontId="6" fillId="3" borderId="10" numFmtId="0" xfId="21" applyFont="1" applyFill="1" applyBorder="1"/>
    <xf fontId="6" fillId="3" borderId="0" numFmtId="0" xfId="21" applyFont="1" applyFill="1"/>
    <xf fontId="6" fillId="3" borderId="11" numFmtId="0" xfId="21" applyFont="1" applyFill="1" applyBorder="1" applyAlignment="1">
      <alignment horizontal="center"/>
    </xf>
    <xf fontId="19" fillId="3" borderId="12" numFmtId="0" xfId="21" applyFont="1" applyFill="1" applyBorder="1" applyAlignment="1">
      <alignment horizontal="center" vertical="top"/>
    </xf>
    <xf fontId="19" fillId="3" borderId="0" numFmtId="0" xfId="21" applyFont="1" applyFill="1" applyAlignment="1">
      <alignment horizontal="center" vertical="top"/>
    </xf>
    <xf fontId="20" fillId="3" borderId="0" numFmtId="14" xfId="21" applyNumberFormat="1" applyFont="1" applyFill="1" applyAlignment="1">
      <alignment horizontal="left"/>
    </xf>
    <xf fontId="6" fillId="0" borderId="8" numFmtId="165" xfId="0" applyNumberFormat="1" applyFont="1" applyBorder="1" applyAlignment="1">
      <alignment horizontal="center" vertical="center"/>
    </xf>
    <xf fontId="17" fillId="0" borderId="1" numFmtId="166" xfId="0" applyNumberFormat="1" applyFont="1" applyBorder="1" applyAlignment="1">
      <alignment horizontal="center" vertical="center"/>
    </xf>
    <xf fontId="6" fillId="0" borderId="8" numFmtId="166" xfId="0" applyNumberFormat="1" applyFont="1" applyBorder="1" applyAlignment="1">
      <alignment horizontal="center" vertical="center"/>
    </xf>
    <xf fontId="21" fillId="0" borderId="13" numFmtId="161" xfId="0" applyNumberFormat="1" applyFont="1" applyBorder="1" applyAlignment="1">
      <alignment horizontal="center" vertical="center"/>
    </xf>
    <xf fontId="6" fillId="0" borderId="8" numFmtId="1" xfId="0" applyNumberFormat="1" applyFont="1" applyBorder="1" applyAlignment="1">
      <alignment horizontal="center" vertical="center"/>
    </xf>
    <xf fontId="17" fillId="0" borderId="5" numFmtId="161" xfId="0" applyNumberFormat="1" applyFont="1" applyBorder="1" applyAlignment="1">
      <alignment horizontal="center" vertical="center"/>
    </xf>
    <xf fontId="17" fillId="0" borderId="13" numFmtId="161" xfId="0" applyNumberFormat="1" applyFont="1" applyBorder="1" applyAlignment="1">
      <alignment horizontal="center" vertical="center"/>
    </xf>
    <xf fontId="21" fillId="0" borderId="0" numFmtId="161" xfId="0" applyNumberFormat="1" applyFont="1" applyAlignment="1">
      <alignment horizontal="center" vertical="center"/>
    </xf>
    <xf fontId="0" fillId="0" borderId="0" numFmtId="163" xfId="0" applyNumberFormat="1"/>
    <xf fontId="0" fillId="0" borderId="0" numFmtId="161" xfId="0" applyNumberFormat="1"/>
    <xf fontId="17" fillId="0" borderId="1" numFmtId="167" xfId="0" applyNumberFormat="1" applyFont="1" applyBorder="1" applyAlignment="1">
      <alignment horizontal="center" vertical="center"/>
    </xf>
    <xf fontId="6" fillId="0" borderId="8" numFmtId="168" xfId="0" applyNumberFormat="1" applyFont="1" applyBorder="1" applyAlignment="1">
      <alignment horizontal="center" vertical="center"/>
    </xf>
    <xf fontId="6" fillId="0" borderId="8" numFmtId="169" xfId="0" applyNumberFormat="1" applyFont="1" applyBorder="1" applyAlignment="1">
      <alignment horizontal="center" vertical="center"/>
    </xf>
  </cellXfs>
  <cellStyles count="28">
    <cellStyle name="Excel_BuiltIn_Обычный 23" xfId="1"/>
    <cellStyle name="Обычный" xfId="0" builtinId="0"/>
    <cellStyle name="Обычный 13 2" xfId="2"/>
    <cellStyle name="Обычный 13 3" xfId="3"/>
    <cellStyle name="Обычный 13 3 2 2" xfId="4"/>
    <cellStyle name="Обычный 15 12" xfId="5"/>
    <cellStyle name="Обычный 16 3" xfId="6"/>
    <cellStyle name="Обычный 2" xfId="7"/>
    <cellStyle name="Обычный 2 10" xfId="8"/>
    <cellStyle name="Обычный 2 5 3 2" xfId="9"/>
    <cellStyle name="Обычный 3" xfId="10"/>
    <cellStyle name="Обычный 3 11" xfId="11"/>
    <cellStyle name="Обычный 3 2" xfId="12"/>
    <cellStyle name="Обычный 32" xfId="13"/>
    <cellStyle name="Обычный 33" xfId="14"/>
    <cellStyle name="Обычный 34" xfId="15"/>
    <cellStyle name="Обычный 4" xfId="16"/>
    <cellStyle name="Обычный 5" xfId="17"/>
    <cellStyle name="Обычный 51" xfId="18"/>
    <cellStyle name="Обычный 51 3" xfId="19"/>
    <cellStyle name="Обычный 51 3 2" xfId="20"/>
    <cellStyle name="Обычный 72 2 2 2" xfId="21"/>
    <cellStyle name="Обычный 72 2 2 2 11" xfId="22"/>
    <cellStyle name="Обычный 72 2 2 2 2" xfId="23"/>
    <cellStyle name="Обычный 72 2 2 2 2 2" xfId="24"/>
    <cellStyle name="Обычный 74" xfId="25"/>
    <cellStyle name="Обычный 75" xfId="26"/>
    <cellStyle name="Финансовый" xfId="27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1">
    <outlinePr applyStyles="0" summaryBelow="1" summaryRight="1" showOutlineSymbols="1"/>
    <pageSetUpPr autoPageBreaks="1" fitToPage="1"/>
  </sheetPr>
  <sheetViews>
    <sheetView view="pageBreakPreview" zoomScale="70" workbookViewId="0">
      <selection activeCell="N30" activeCellId="0" sqref="N30"/>
    </sheetView>
  </sheetViews>
  <sheetFormatPr defaultRowHeight="14.25"/>
  <cols>
    <col customWidth="1" min="1" max="1" width="48.44140625"/>
    <col customWidth="1" min="2" max="2" width="16.44140625"/>
    <col customWidth="1" min="3" max="3" width="12.21875"/>
    <col customWidth="1" min="4" max="4" width="12.44140625"/>
    <col customWidth="1" min="5" max="5" width="14.33203125"/>
    <col customWidth="1" min="6" max="6" width="20.33203125"/>
    <col customWidth="1" min="7" max="7" width="12.5546875"/>
    <col customWidth="1" min="8" max="8" width="12.77734375"/>
    <col customWidth="1" min="9" max="9" width="14.5546875"/>
    <col customWidth="1" min="10" max="10" width="11.44140625"/>
    <col customWidth="1" min="11" max="11" width="15.109375"/>
    <col customWidth="1" min="12" max="12" width="11.33203125"/>
    <col customWidth="1" min="13" max="13" width="15.21875"/>
    <col customWidth="1" min="14" max="14" width="20.6640625"/>
    <col customWidth="1" min="15" max="15" width="44.109375"/>
    <col customWidth="1" min="16" max="16" width="18.88671875"/>
  </cols>
  <sheetData>
    <row r="1" s="1" customFormat="1" ht="31.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3"/>
      <c r="Q1" s="3"/>
      <c r="R1" s="3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="1" customFormat="1" ht="13.80000000000000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6"/>
      <c r="Q2" s="6"/>
    </row>
    <row r="3" s="1" customFormat="1" ht="13.800000000000001"/>
    <row r="4" s="7" customFormat="1">
      <c r="A4" s="8" t="s">
        <v>2</v>
      </c>
      <c r="B4" s="9" t="s">
        <v>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11"/>
      <c r="P4" s="11"/>
      <c r="Q4" s="11"/>
      <c r="R4" s="11"/>
      <c r="S4" s="11"/>
      <c r="T4" s="11"/>
      <c r="U4" s="11"/>
      <c r="V4" s="11"/>
      <c r="W4" s="11"/>
      <c r="X4" s="11"/>
      <c r="Z4" s="11"/>
      <c r="AA4" s="11"/>
      <c r="AB4" s="11"/>
      <c r="AC4" s="11"/>
      <c r="AD4" s="11"/>
      <c r="AE4" s="11"/>
      <c r="AF4" s="11"/>
      <c r="AG4" s="11"/>
      <c r="AH4" s="11"/>
    </row>
    <row r="5" s="7" customFormat="1">
      <c r="A5" s="8" t="s">
        <v>4</v>
      </c>
      <c r="B5" s="9" t="s">
        <v>5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10"/>
      <c r="Q5" s="9"/>
      <c r="R5" s="9"/>
      <c r="S5" s="9"/>
      <c r="T5" s="9"/>
      <c r="U5" s="8"/>
      <c r="V5" s="8"/>
      <c r="W5" s="8"/>
      <c r="X5" s="12"/>
      <c r="Z5" s="8"/>
      <c r="AA5" s="8"/>
      <c r="AB5" s="8"/>
      <c r="AC5" s="12"/>
      <c r="AD5" s="12"/>
      <c r="AE5" s="12"/>
      <c r="AF5" s="12"/>
      <c r="AG5" s="12"/>
      <c r="AH5" s="12"/>
    </row>
    <row r="6" s="7" customFormat="1" ht="63" customHeight="1">
      <c r="A6" s="8" t="s">
        <v>6</v>
      </c>
      <c r="B6" s="13" t="s">
        <v>7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="7" customFormat="1" ht="68.25" customHeight="1">
      <c r="A7" s="14" t="s">
        <v>8</v>
      </c>
      <c r="B7" s="13" t="s">
        <v>9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="7" customFormat="1">
      <c r="A8" s="8" t="s">
        <v>10</v>
      </c>
      <c r="B8" s="16" t="s">
        <v>11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</row>
    <row r="9" s="1" customFormat="1" ht="13.800000000000001">
      <c r="N9" s="16"/>
    </row>
    <row r="10" s="1" customFormat="1" ht="13.800000000000001">
      <c r="A10" s="17" t="s">
        <v>12</v>
      </c>
      <c r="B10" s="18" t="s">
        <v>13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/>
    </row>
    <row r="11" s="1" customFormat="1" ht="33.600000000000001" customHeight="1">
      <c r="A11" s="20" t="s">
        <v>14</v>
      </c>
      <c r="B11" s="21" t="s">
        <v>15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2" t="s">
        <v>16</v>
      </c>
    </row>
    <row r="12" s="1" customFormat="1" ht="24" customHeight="1">
      <c r="A12" s="20"/>
      <c r="B12" s="23" t="s">
        <v>17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4"/>
    </row>
    <row r="13" s="1" customFormat="1" ht="24" customHeight="1">
      <c r="A13" s="20"/>
      <c r="B13" s="25" t="s">
        <v>18</v>
      </c>
      <c r="C13" s="26"/>
      <c r="D13" s="26"/>
      <c r="E13" s="27"/>
      <c r="F13" s="25" t="s">
        <v>19</v>
      </c>
      <c r="G13" s="26"/>
      <c r="H13" s="26"/>
      <c r="I13" s="26"/>
      <c r="J13" s="26"/>
      <c r="K13" s="26"/>
      <c r="L13" s="26"/>
      <c r="M13" s="27"/>
      <c r="N13" s="24"/>
    </row>
    <row r="14" s="1" customFormat="1" ht="58.200000000000003" customHeight="1">
      <c r="A14" s="20"/>
      <c r="B14" s="28" t="s">
        <v>20</v>
      </c>
      <c r="C14" s="29" t="s">
        <v>21</v>
      </c>
      <c r="D14" s="29" t="s">
        <v>22</v>
      </c>
      <c r="E14" s="29" t="s">
        <v>23</v>
      </c>
      <c r="F14" s="28" t="s">
        <v>24</v>
      </c>
      <c r="G14" s="29" t="s">
        <v>25</v>
      </c>
      <c r="H14" s="29" t="s">
        <v>26</v>
      </c>
      <c r="I14" s="29" t="s">
        <v>27</v>
      </c>
      <c r="J14" s="29" t="s">
        <v>28</v>
      </c>
      <c r="K14" s="29" t="s">
        <v>29</v>
      </c>
      <c r="L14" s="29" t="s">
        <v>30</v>
      </c>
      <c r="M14" s="29" t="s">
        <v>31</v>
      </c>
      <c r="N14" s="30"/>
      <c r="P14" s="31"/>
    </row>
    <row r="15" s="1" customFormat="1" ht="24">
      <c r="A15" s="32">
        <v>1</v>
      </c>
      <c r="B15" s="33" t="s">
        <v>32</v>
      </c>
      <c r="C15" s="34" t="s">
        <v>33</v>
      </c>
      <c r="D15" s="34" t="s">
        <v>34</v>
      </c>
      <c r="E15" s="34" t="s">
        <v>35</v>
      </c>
      <c r="F15" s="35" t="s">
        <v>36</v>
      </c>
      <c r="G15" s="35" t="s">
        <v>37</v>
      </c>
      <c r="H15" s="34" t="s">
        <v>38</v>
      </c>
      <c r="I15" s="34" t="s">
        <v>39</v>
      </c>
      <c r="J15" s="34" t="s">
        <v>40</v>
      </c>
      <c r="K15" s="34" t="s">
        <v>41</v>
      </c>
      <c r="L15" s="34" t="s">
        <v>42</v>
      </c>
      <c r="M15" s="34" t="s">
        <v>43</v>
      </c>
      <c r="N15" s="32" t="s">
        <v>44</v>
      </c>
    </row>
    <row r="16" s="1" customFormat="1" ht="13.800000000000001">
      <c r="A16" s="36" t="s">
        <v>45</v>
      </c>
      <c r="B16" s="37">
        <v>85.299999999999997</v>
      </c>
      <c r="C16" s="38">
        <v>0.00069999999999999999</v>
      </c>
      <c r="D16" s="39">
        <v>805.77238</v>
      </c>
      <c r="E16" s="37">
        <f t="shared" ref="E16:E24" si="0">D16*0.25</f>
        <v>201.443095</v>
      </c>
      <c r="F16" s="37">
        <v>39405.477679999996</v>
      </c>
      <c r="G16" s="40">
        <f t="shared" ref="G16:G24" si="1">H16+J16+L16</f>
        <v>121</v>
      </c>
      <c r="H16" s="41">
        <v>109</v>
      </c>
      <c r="I16" s="39">
        <v>313.57144</v>
      </c>
      <c r="J16" s="41">
        <v>10</v>
      </c>
      <c r="K16" s="39">
        <v>418.09526</v>
      </c>
      <c r="L16" s="41">
        <v>2</v>
      </c>
      <c r="M16" s="39">
        <v>522.61905999999999</v>
      </c>
      <c r="N16" s="42">
        <v>39490.800000000003</v>
      </c>
      <c r="O16" s="43"/>
      <c r="P16" s="44"/>
    </row>
    <row r="17" s="1" customFormat="1" ht="13.800000000000001">
      <c r="A17" s="36" t="s">
        <v>46</v>
      </c>
      <c r="B17" s="37">
        <v>1.5</v>
      </c>
      <c r="C17" s="38">
        <v>0.00069999999999999999</v>
      </c>
      <c r="D17" s="39">
        <v>805.77238</v>
      </c>
      <c r="E17" s="37">
        <f t="shared" si="0"/>
        <v>201.443095</v>
      </c>
      <c r="F17" s="37">
        <v>627.14287999999999</v>
      </c>
      <c r="G17" s="40">
        <f t="shared" si="1"/>
        <v>2</v>
      </c>
      <c r="H17" s="41">
        <v>2</v>
      </c>
      <c r="I17" s="39">
        <v>313.57144</v>
      </c>
      <c r="J17" s="41">
        <v>0</v>
      </c>
      <c r="K17" s="39">
        <v>418.09526</v>
      </c>
      <c r="L17" s="41">
        <v>0</v>
      </c>
      <c r="M17" s="39">
        <v>522.61905999999999</v>
      </c>
      <c r="N17" s="42">
        <v>628.60000000000002</v>
      </c>
      <c r="O17" s="43"/>
      <c r="P17" s="44"/>
    </row>
    <row r="18" s="1" customFormat="1" ht="13.800000000000001">
      <c r="A18" s="36" t="s">
        <v>47</v>
      </c>
      <c r="B18" s="37">
        <v>4.2999999999999998</v>
      </c>
      <c r="C18" s="38">
        <v>0.00069999999999999999</v>
      </c>
      <c r="D18" s="39">
        <v>805.77238</v>
      </c>
      <c r="E18" s="37">
        <f t="shared" si="0"/>
        <v>201.443095</v>
      </c>
      <c r="F18" s="37">
        <v>1881.4286400000001</v>
      </c>
      <c r="G18" s="40">
        <f t="shared" si="1"/>
        <v>6</v>
      </c>
      <c r="H18" s="41">
        <v>6</v>
      </c>
      <c r="I18" s="39">
        <v>313.57144</v>
      </c>
      <c r="J18" s="41">
        <v>0</v>
      </c>
      <c r="K18" s="39">
        <v>418.09526</v>
      </c>
      <c r="L18" s="41">
        <v>0</v>
      </c>
      <c r="M18" s="39">
        <v>522.61905999999999</v>
      </c>
      <c r="N18" s="42">
        <v>1885.7</v>
      </c>
      <c r="O18" s="43"/>
      <c r="P18" s="44"/>
    </row>
    <row r="19" s="1" customFormat="1" ht="13.800000000000001">
      <c r="A19" s="36" t="s">
        <v>48</v>
      </c>
      <c r="B19" s="37">
        <v>246.90000000000001</v>
      </c>
      <c r="C19" s="38">
        <v>0.00069999999999999999</v>
      </c>
      <c r="D19" s="39">
        <v>805.77238</v>
      </c>
      <c r="E19" s="37">
        <f t="shared" si="0"/>
        <v>201.443095</v>
      </c>
      <c r="F19" s="37">
        <v>115603.3376</v>
      </c>
      <c r="G19" s="40">
        <f t="shared" si="1"/>
        <v>350</v>
      </c>
      <c r="H19" s="41">
        <v>310</v>
      </c>
      <c r="I19" s="39">
        <v>313.57144</v>
      </c>
      <c r="J19" s="41">
        <v>24</v>
      </c>
      <c r="K19" s="39">
        <v>418.09526</v>
      </c>
      <c r="L19" s="41">
        <v>16</v>
      </c>
      <c r="M19" s="39">
        <v>522.61905999999999</v>
      </c>
      <c r="N19" s="42">
        <v>115850.20000000001</v>
      </c>
      <c r="O19" s="43"/>
      <c r="P19" s="44"/>
    </row>
    <row r="20" s="1" customFormat="1" ht="13.800000000000001">
      <c r="A20" s="45" t="s">
        <v>49</v>
      </c>
      <c r="B20" s="37">
        <v>2.7999999999999998</v>
      </c>
      <c r="C20" s="38">
        <v>0.00069999999999999999</v>
      </c>
      <c r="D20" s="39">
        <v>805.77238</v>
      </c>
      <c r="E20" s="37">
        <f t="shared" si="0"/>
        <v>201.443095</v>
      </c>
      <c r="F20" s="37">
        <v>1567.8571999999999</v>
      </c>
      <c r="G20" s="40">
        <f t="shared" si="1"/>
        <v>4</v>
      </c>
      <c r="H20" s="41">
        <v>2</v>
      </c>
      <c r="I20" s="39">
        <v>313.57144</v>
      </c>
      <c r="J20" s="41">
        <v>1</v>
      </c>
      <c r="K20" s="39">
        <v>418.09526</v>
      </c>
      <c r="L20" s="41">
        <v>1</v>
      </c>
      <c r="M20" s="39">
        <v>522.61905999999999</v>
      </c>
      <c r="N20" s="42">
        <v>1570.7</v>
      </c>
      <c r="O20" s="43"/>
      <c r="P20" s="44"/>
    </row>
    <row r="21" s="1" customFormat="1" ht="13.800000000000001">
      <c r="A21" s="45" t="s">
        <v>50</v>
      </c>
      <c r="B21" s="37">
        <v>1.5</v>
      </c>
      <c r="C21" s="38">
        <v>0.00069999999999999999</v>
      </c>
      <c r="D21" s="39">
        <v>805.77238</v>
      </c>
      <c r="E21" s="37">
        <f t="shared" si="0"/>
        <v>201.443095</v>
      </c>
      <c r="F21" s="37">
        <v>836.19049999999993</v>
      </c>
      <c r="G21" s="40">
        <f t="shared" si="1"/>
        <v>2</v>
      </c>
      <c r="H21" s="41">
        <v>1</v>
      </c>
      <c r="I21" s="39">
        <v>313.57144</v>
      </c>
      <c r="J21" s="41">
        <v>0</v>
      </c>
      <c r="K21" s="39">
        <v>418.09526</v>
      </c>
      <c r="L21" s="41">
        <v>1</v>
      </c>
      <c r="M21" s="39">
        <v>522.61905999999999</v>
      </c>
      <c r="N21" s="42">
        <v>837.70000000000005</v>
      </c>
      <c r="O21" s="43"/>
      <c r="P21" s="44"/>
    </row>
    <row r="22" s="1" customFormat="1" ht="13.800000000000001">
      <c r="A22" s="45" t="s">
        <v>51</v>
      </c>
      <c r="B22" s="37">
        <v>1.5</v>
      </c>
      <c r="C22" s="38">
        <v>0.00069999999999999999</v>
      </c>
      <c r="D22" s="39">
        <v>805.77238</v>
      </c>
      <c r="E22" s="37">
        <f t="shared" si="0"/>
        <v>201.443095</v>
      </c>
      <c r="F22" s="37">
        <v>627.14287999999999</v>
      </c>
      <c r="G22" s="40">
        <f t="shared" si="1"/>
        <v>2</v>
      </c>
      <c r="H22" s="41">
        <v>2</v>
      </c>
      <c r="I22" s="39">
        <v>313.57144</v>
      </c>
      <c r="J22" s="41">
        <v>0</v>
      </c>
      <c r="K22" s="39">
        <v>418.09526</v>
      </c>
      <c r="L22" s="41">
        <v>0</v>
      </c>
      <c r="M22" s="39">
        <v>522.61905999999999</v>
      </c>
      <c r="N22" s="42">
        <v>628.60000000000002</v>
      </c>
      <c r="O22" s="43"/>
      <c r="P22" s="44"/>
    </row>
    <row r="23" s="1" customFormat="1" ht="13.800000000000001">
      <c r="A23" s="45" t="s">
        <v>52</v>
      </c>
      <c r="B23" s="37">
        <v>0.69999999999999996</v>
      </c>
      <c r="C23" s="38">
        <v>0.00069999999999999999</v>
      </c>
      <c r="D23" s="39">
        <v>805.77238</v>
      </c>
      <c r="E23" s="37">
        <f t="shared" si="0"/>
        <v>201.443095</v>
      </c>
      <c r="F23" s="37">
        <v>313.57144</v>
      </c>
      <c r="G23" s="40">
        <f t="shared" si="1"/>
        <v>1</v>
      </c>
      <c r="H23" s="41">
        <v>1</v>
      </c>
      <c r="I23" s="39">
        <v>313.57144</v>
      </c>
      <c r="J23" s="41">
        <v>0</v>
      </c>
      <c r="K23" s="39">
        <v>418.09526</v>
      </c>
      <c r="L23" s="41">
        <v>0</v>
      </c>
      <c r="M23" s="39">
        <v>522.61905999999999</v>
      </c>
      <c r="N23" s="42">
        <v>314.30000000000001</v>
      </c>
      <c r="O23" s="43"/>
      <c r="P23" s="44"/>
    </row>
    <row r="24" s="1" customFormat="1" ht="13.800000000000001">
      <c r="A24" s="45" t="s">
        <v>53</v>
      </c>
      <c r="B24" s="37">
        <v>431.5</v>
      </c>
      <c r="C24" s="38">
        <v>0.00069999999999999999</v>
      </c>
      <c r="D24" s="39">
        <v>805.77238</v>
      </c>
      <c r="E24" s="37">
        <f t="shared" si="0"/>
        <v>201.443095</v>
      </c>
      <c r="F24" s="37">
        <v>204866.67434</v>
      </c>
      <c r="G24" s="40">
        <f t="shared" si="1"/>
        <v>612</v>
      </c>
      <c r="H24" s="41">
        <v>519</v>
      </c>
      <c r="I24" s="39">
        <v>313.57144</v>
      </c>
      <c r="J24" s="41">
        <v>62</v>
      </c>
      <c r="K24" s="39">
        <v>418.09526</v>
      </c>
      <c r="L24" s="41">
        <v>31</v>
      </c>
      <c r="M24" s="39">
        <v>522.61905999999999</v>
      </c>
      <c r="N24" s="42">
        <v>205298.20000000001</v>
      </c>
      <c r="O24" s="43"/>
      <c r="P24" s="44"/>
    </row>
    <row r="25" s="6" customFormat="1" ht="13.800000000000001">
      <c r="A25" s="46" t="s">
        <v>54</v>
      </c>
      <c r="B25" s="47">
        <f>SUM(B16:B24)</f>
        <v>776</v>
      </c>
      <c r="C25" s="47"/>
      <c r="D25" s="47"/>
      <c r="E25" s="47"/>
      <c r="F25" s="47">
        <f>SUM(F16:F24)</f>
        <v>365728.82315999997</v>
      </c>
      <c r="G25" s="48">
        <f>SUM(G16:G24)</f>
        <v>1100</v>
      </c>
      <c r="H25" s="48">
        <f>SUM(H16:H24)</f>
        <v>952</v>
      </c>
      <c r="I25" s="47"/>
      <c r="J25" s="48">
        <f>SUM(J16:J24)</f>
        <v>97</v>
      </c>
      <c r="K25" s="47"/>
      <c r="L25" s="48">
        <f>SUM(L16:L24)</f>
        <v>51</v>
      </c>
      <c r="M25" s="47"/>
      <c r="N25" s="49">
        <f>SUM(N16:N24)</f>
        <v>366504.80000000005</v>
      </c>
      <c r="O25" s="50"/>
      <c r="P25" s="44"/>
      <c r="S25" s="6"/>
    </row>
    <row r="26">
      <c r="N26" s="51"/>
    </row>
    <row r="27" ht="14.25"/>
    <row r="28" ht="36" customHeight="1">
      <c r="A28" s="52" t="s">
        <v>55</v>
      </c>
      <c r="B28" s="53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5" t="s">
        <v>56</v>
      </c>
    </row>
    <row r="29">
      <c r="A29" s="52"/>
      <c r="B29" s="56" t="s">
        <v>57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 t="s">
        <v>58</v>
      </c>
    </row>
    <row r="30">
      <c r="A30" s="58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4"/>
      <c r="O30" s="54"/>
      <c r="P30" s="54"/>
      <c r="Q30" s="54"/>
    </row>
    <row r="32" ht="14.25"/>
    <row r="40" ht="14.25"/>
    <row r="45" ht="14.25"/>
    <row r="47" ht="14.25"/>
    <row r="51" ht="14.25"/>
  </sheetData>
  <mergeCells count="12">
    <mergeCell ref="A1:N1"/>
    <mergeCell ref="A2:N2"/>
    <mergeCell ref="B6:N6"/>
    <mergeCell ref="B7:N7"/>
    <mergeCell ref="B8:N8"/>
    <mergeCell ref="A11:A14"/>
    <mergeCell ref="B11:M11"/>
    <mergeCell ref="N11:N14"/>
    <mergeCell ref="B12:M12"/>
    <mergeCell ref="B13:E13"/>
    <mergeCell ref="F13:M13"/>
    <mergeCell ref="A28:A29"/>
  </mergeCells>
  <printOptions headings="0" gridLines="0"/>
  <pageMargins left="0.39370078740157477" right="0.39370078740157477" top="0.39370078740157477" bottom="0.39370078740157477" header="0.31496062992125984" footer="0.31496062992125984"/>
  <pageSetup paperSize="9" scale="42" fitToWidth="1" fitToHeight="1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1">
    <outlinePr applyStyles="0" summaryBelow="1" summaryRight="1" showOutlineSymbols="1"/>
    <pageSetUpPr autoPageBreaks="1" fitToPage="1"/>
  </sheetPr>
  <sheetViews>
    <sheetView view="pageBreakPreview" topLeftCell="A8" zoomScale="70" workbookViewId="0">
      <selection activeCell="N22" activeCellId="0" sqref="N22"/>
    </sheetView>
  </sheetViews>
  <sheetFormatPr defaultRowHeight="14.25"/>
  <cols>
    <col customWidth="1" min="1" max="1" width="48.44140625"/>
    <col customWidth="1" min="2" max="2" width="16.88671875"/>
    <col customWidth="1" min="3" max="3" width="11.88671875"/>
    <col customWidth="1" min="4" max="4" width="12.44140625"/>
    <col customWidth="1" min="5" max="5" width="14.33203125"/>
    <col customWidth="1" min="6" max="6" width="20.33203125"/>
    <col customWidth="1" min="7" max="7" width="12.5546875"/>
    <col customWidth="1" min="8" max="8" width="12.21875"/>
    <col customWidth="1" min="9" max="9" width="15"/>
    <col customWidth="1" min="10" max="10" width="11.44140625"/>
    <col customWidth="1" min="11" max="11" width="15.109375"/>
    <col customWidth="1" min="12" max="12" width="11.33203125"/>
    <col customWidth="1" min="13" max="13" width="15.21875"/>
    <col customWidth="1" min="14" max="14" width="20.6640625"/>
    <col customWidth="1" min="15" max="15" width="13.44140625"/>
    <col customWidth="1" min="16" max="16" width="18.88671875"/>
  </cols>
  <sheetData>
    <row r="1" s="1" customFormat="1" ht="31.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3"/>
      <c r="Q1" s="3"/>
      <c r="R1" s="3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="1" customFormat="1" ht="13.800000000000001">
      <c r="A2" s="5" t="s">
        <v>59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6"/>
      <c r="Q2" s="6"/>
    </row>
    <row r="3" s="1" customFormat="1" ht="13.800000000000001"/>
    <row r="4" s="7" customFormat="1">
      <c r="A4" s="8" t="s">
        <v>2</v>
      </c>
      <c r="B4" s="9" t="s">
        <v>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11"/>
      <c r="P4" s="11"/>
      <c r="Q4" s="11"/>
      <c r="R4" s="11"/>
      <c r="S4" s="11"/>
      <c r="T4" s="11"/>
      <c r="U4" s="11"/>
      <c r="V4" s="11"/>
      <c r="W4" s="11"/>
      <c r="X4" s="11"/>
      <c r="Z4" s="11"/>
      <c r="AA4" s="11"/>
      <c r="AB4" s="11"/>
      <c r="AC4" s="11"/>
      <c r="AD4" s="11"/>
      <c r="AE4" s="11"/>
      <c r="AF4" s="11"/>
      <c r="AG4" s="11"/>
      <c r="AH4" s="11"/>
    </row>
    <row r="5" s="7" customFormat="1">
      <c r="A5" s="8" t="s">
        <v>4</v>
      </c>
      <c r="B5" s="9" t="s">
        <v>5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10"/>
      <c r="Q5" s="9"/>
      <c r="R5" s="9"/>
      <c r="S5" s="9"/>
      <c r="T5" s="9"/>
      <c r="U5" s="8"/>
      <c r="V5" s="8"/>
      <c r="W5" s="8"/>
      <c r="X5" s="12"/>
      <c r="Z5" s="8"/>
      <c r="AA5" s="8"/>
      <c r="AB5" s="8"/>
      <c r="AC5" s="12"/>
      <c r="AD5" s="12"/>
      <c r="AE5" s="12"/>
      <c r="AF5" s="12"/>
      <c r="AG5" s="12"/>
      <c r="AH5" s="12"/>
    </row>
    <row r="6" s="7" customFormat="1" ht="63" customHeight="1">
      <c r="A6" s="8" t="s">
        <v>6</v>
      </c>
      <c r="B6" s="13" t="s">
        <v>7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="7" customFormat="1" ht="68.25" customHeight="1">
      <c r="A7" s="14" t="s">
        <v>8</v>
      </c>
      <c r="B7" s="13" t="s">
        <v>9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="7" customFormat="1">
      <c r="A8" s="8" t="s">
        <v>10</v>
      </c>
      <c r="B8" s="16" t="s">
        <v>11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</row>
    <row r="9" s="1" customFormat="1" ht="13.800000000000001">
      <c r="N9" s="16"/>
    </row>
    <row r="10" s="1" customFormat="1" ht="13.800000000000001">
      <c r="A10" s="17" t="s">
        <v>12</v>
      </c>
      <c r="B10" s="18" t="s">
        <v>13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/>
    </row>
    <row r="11" s="1" customFormat="1" ht="38.399999999999999" customHeight="1">
      <c r="A11" s="20" t="s">
        <v>14</v>
      </c>
      <c r="B11" s="21" t="s">
        <v>15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2" t="s">
        <v>16</v>
      </c>
    </row>
    <row r="12" s="1" customFormat="1" ht="24" customHeight="1">
      <c r="A12" s="20"/>
      <c r="B12" s="23" t="s">
        <v>17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4"/>
    </row>
    <row r="13" s="1" customFormat="1" ht="24" customHeight="1">
      <c r="A13" s="20"/>
      <c r="B13" s="25" t="s">
        <v>18</v>
      </c>
      <c r="C13" s="26"/>
      <c r="D13" s="26"/>
      <c r="E13" s="27"/>
      <c r="F13" s="25" t="s">
        <v>19</v>
      </c>
      <c r="G13" s="26"/>
      <c r="H13" s="26"/>
      <c r="I13" s="26"/>
      <c r="J13" s="26"/>
      <c r="K13" s="26"/>
      <c r="L13" s="26"/>
      <c r="M13" s="27"/>
      <c r="N13" s="24"/>
    </row>
    <row r="14" s="1" customFormat="1" ht="58.200000000000003" customHeight="1">
      <c r="A14" s="20"/>
      <c r="B14" s="28" t="s">
        <v>20</v>
      </c>
      <c r="C14" s="29" t="s">
        <v>21</v>
      </c>
      <c r="D14" s="29" t="s">
        <v>22</v>
      </c>
      <c r="E14" s="29" t="s">
        <v>23</v>
      </c>
      <c r="F14" s="28" t="s">
        <v>24</v>
      </c>
      <c r="G14" s="29" t="s">
        <v>25</v>
      </c>
      <c r="H14" s="29" t="s">
        <v>26</v>
      </c>
      <c r="I14" s="29" t="s">
        <v>27</v>
      </c>
      <c r="J14" s="29" t="s">
        <v>28</v>
      </c>
      <c r="K14" s="29" t="s">
        <v>29</v>
      </c>
      <c r="L14" s="29" t="s">
        <v>30</v>
      </c>
      <c r="M14" s="29" t="s">
        <v>31</v>
      </c>
      <c r="N14" s="30"/>
      <c r="P14" s="31"/>
    </row>
    <row r="15" s="1" customFormat="1" ht="24">
      <c r="A15" s="32">
        <v>1</v>
      </c>
      <c r="B15" s="33" t="s">
        <v>32</v>
      </c>
      <c r="C15" s="34" t="s">
        <v>33</v>
      </c>
      <c r="D15" s="34" t="s">
        <v>34</v>
      </c>
      <c r="E15" s="34" t="s">
        <v>35</v>
      </c>
      <c r="F15" s="35" t="s">
        <v>36</v>
      </c>
      <c r="G15" s="35" t="s">
        <v>37</v>
      </c>
      <c r="H15" s="34" t="s">
        <v>38</v>
      </c>
      <c r="I15" s="34" t="s">
        <v>39</v>
      </c>
      <c r="J15" s="34" t="s">
        <v>40</v>
      </c>
      <c r="K15" s="34" t="s">
        <v>41</v>
      </c>
      <c r="L15" s="34" t="s">
        <v>42</v>
      </c>
      <c r="M15" s="34" t="s">
        <v>43</v>
      </c>
      <c r="N15" s="32" t="s">
        <v>44</v>
      </c>
    </row>
    <row r="16" s="1" customFormat="1" ht="13.800000000000001">
      <c r="A16" s="36" t="s">
        <v>60</v>
      </c>
      <c r="B16" s="37">
        <v>2.8999999999999999</v>
      </c>
      <c r="C16" s="59">
        <v>0.00069999999999999999</v>
      </c>
      <c r="D16" s="60">
        <v>805.77238</v>
      </c>
      <c r="E16" s="61">
        <f t="shared" ref="E16:E27" si="2">D16*0.25</f>
        <v>201.443095</v>
      </c>
      <c r="F16" s="62">
        <v>1463.3</v>
      </c>
      <c r="G16" s="63">
        <f t="shared" ref="G16:G27" si="3">H16+J16+L16</f>
        <v>4</v>
      </c>
      <c r="H16" s="63">
        <v>3</v>
      </c>
      <c r="I16" s="39">
        <v>313.57144</v>
      </c>
      <c r="J16" s="63">
        <v>0</v>
      </c>
      <c r="K16" s="39">
        <v>418.09526</v>
      </c>
      <c r="L16" s="63">
        <v>1</v>
      </c>
      <c r="M16" s="64">
        <v>522.61905999999999</v>
      </c>
      <c r="N16" s="65">
        <v>1466.2</v>
      </c>
      <c r="O16" s="43"/>
      <c r="P16" s="44"/>
    </row>
    <row r="17" s="1" customFormat="1" ht="13.800000000000001">
      <c r="A17" s="36" t="s">
        <v>45</v>
      </c>
      <c r="B17" s="37">
        <v>89</v>
      </c>
      <c r="C17" s="59">
        <v>0.00069999999999999999</v>
      </c>
      <c r="D17" s="60">
        <v>805.77238</v>
      </c>
      <c r="E17" s="61">
        <f t="shared" si="2"/>
        <v>201.443095</v>
      </c>
      <c r="F17" s="66">
        <v>33343.099999999999</v>
      </c>
      <c r="G17" s="63">
        <f t="shared" si="3"/>
        <v>101</v>
      </c>
      <c r="H17" s="41">
        <v>91</v>
      </c>
      <c r="I17" s="39">
        <v>313.57144</v>
      </c>
      <c r="J17" s="41">
        <v>4</v>
      </c>
      <c r="K17" s="39">
        <v>418.09526</v>
      </c>
      <c r="L17" s="41">
        <v>6</v>
      </c>
      <c r="M17" s="64">
        <v>522.61905999999999</v>
      </c>
      <c r="N17" s="65">
        <v>33432.099999999999</v>
      </c>
      <c r="O17" s="43"/>
      <c r="P17" s="44"/>
    </row>
    <row r="18" s="1" customFormat="1" ht="13.800000000000001">
      <c r="A18" s="36" t="s">
        <v>61</v>
      </c>
      <c r="B18" s="37">
        <v>19.800000000000001</v>
      </c>
      <c r="C18" s="59">
        <v>0.00069999999999999999</v>
      </c>
      <c r="D18" s="60">
        <v>805.77238</v>
      </c>
      <c r="E18" s="61">
        <f t="shared" si="2"/>
        <v>201.443095</v>
      </c>
      <c r="F18" s="62">
        <v>9511.7000000000007</v>
      </c>
      <c r="G18" s="63">
        <f t="shared" si="3"/>
        <v>28</v>
      </c>
      <c r="H18" s="63">
        <v>22</v>
      </c>
      <c r="I18" s="39">
        <v>313.57144</v>
      </c>
      <c r="J18" s="63">
        <v>5</v>
      </c>
      <c r="K18" s="39">
        <v>418.09526</v>
      </c>
      <c r="L18" s="63">
        <v>1</v>
      </c>
      <c r="M18" s="64">
        <v>522.61905999999999</v>
      </c>
      <c r="N18" s="65">
        <v>9531.5</v>
      </c>
      <c r="O18" s="43"/>
      <c r="P18" s="44"/>
    </row>
    <row r="19" s="1" customFormat="1" ht="13.800000000000001">
      <c r="A19" s="36" t="s">
        <v>46</v>
      </c>
      <c r="B19" s="37">
        <v>2.1000000000000001</v>
      </c>
      <c r="C19" s="59">
        <v>0.00069999999999999999</v>
      </c>
      <c r="D19" s="60">
        <v>805.77238</v>
      </c>
      <c r="E19" s="61">
        <f t="shared" si="2"/>
        <v>201.443095</v>
      </c>
      <c r="F19" s="66">
        <v>1149.8</v>
      </c>
      <c r="G19" s="63">
        <f t="shared" si="3"/>
        <v>3</v>
      </c>
      <c r="H19" s="41">
        <v>2</v>
      </c>
      <c r="I19" s="39">
        <v>313.57144</v>
      </c>
      <c r="J19" s="41">
        <v>0</v>
      </c>
      <c r="K19" s="39">
        <v>418.09526</v>
      </c>
      <c r="L19" s="41">
        <v>1</v>
      </c>
      <c r="M19" s="64">
        <v>522.61905999999999</v>
      </c>
      <c r="N19" s="65">
        <v>1151.9000000000001</v>
      </c>
      <c r="O19" s="43"/>
      <c r="P19" s="44"/>
    </row>
    <row r="20" s="1" customFormat="1" ht="13.800000000000001">
      <c r="A20" s="36" t="s">
        <v>62</v>
      </c>
      <c r="B20" s="37">
        <v>41.700000000000003</v>
      </c>
      <c r="C20" s="59">
        <v>0.00069999999999999999</v>
      </c>
      <c r="D20" s="60">
        <v>805.77238</v>
      </c>
      <c r="E20" s="61">
        <f t="shared" si="2"/>
        <v>201.443095</v>
      </c>
      <c r="F20" s="62">
        <v>11288.6</v>
      </c>
      <c r="G20" s="63">
        <f t="shared" si="3"/>
        <v>34</v>
      </c>
      <c r="H20" s="63">
        <v>30</v>
      </c>
      <c r="I20" s="39">
        <v>313.57144</v>
      </c>
      <c r="J20" s="63">
        <v>2</v>
      </c>
      <c r="K20" s="39">
        <v>418.09526</v>
      </c>
      <c r="L20" s="63">
        <v>2</v>
      </c>
      <c r="M20" s="64">
        <v>522.61905999999999</v>
      </c>
      <c r="N20" s="65">
        <v>11330.299999999999</v>
      </c>
      <c r="O20" s="43"/>
      <c r="P20" s="44"/>
    </row>
    <row r="21" s="1" customFormat="1" ht="13.800000000000001">
      <c r="A21" s="36" t="s">
        <v>47</v>
      </c>
      <c r="B21" s="37">
        <v>0.69999999999999996</v>
      </c>
      <c r="C21" s="59">
        <v>0.00069999999999999999</v>
      </c>
      <c r="D21" s="60">
        <v>805.77238</v>
      </c>
      <c r="E21" s="61">
        <f t="shared" si="2"/>
        <v>201.443095</v>
      </c>
      <c r="F21" s="66">
        <v>313.60000000000002</v>
      </c>
      <c r="G21" s="63">
        <f t="shared" si="3"/>
        <v>1</v>
      </c>
      <c r="H21" s="41">
        <v>1</v>
      </c>
      <c r="I21" s="39">
        <v>313.57144</v>
      </c>
      <c r="J21" s="41">
        <v>0</v>
      </c>
      <c r="K21" s="39">
        <v>418.09526</v>
      </c>
      <c r="L21" s="41">
        <v>0</v>
      </c>
      <c r="M21" s="64">
        <v>522.61905999999999</v>
      </c>
      <c r="N21" s="65">
        <v>314.30000000000001</v>
      </c>
      <c r="O21" s="43"/>
      <c r="P21" s="44"/>
    </row>
    <row r="22" s="1" customFormat="1" ht="13.800000000000001">
      <c r="A22" s="36" t="s">
        <v>48</v>
      </c>
      <c r="B22" s="37">
        <v>555</v>
      </c>
      <c r="C22" s="59">
        <v>0.00069999999999999999</v>
      </c>
      <c r="D22" s="60">
        <v>805.77238</v>
      </c>
      <c r="E22" s="61">
        <f t="shared" si="2"/>
        <v>201.443095</v>
      </c>
      <c r="F22" s="62">
        <v>258069.29999999999</v>
      </c>
      <c r="G22" s="63">
        <f t="shared" si="3"/>
        <v>762</v>
      </c>
      <c r="H22" s="41">
        <v>628</v>
      </c>
      <c r="I22" s="39">
        <v>313.57144</v>
      </c>
      <c r="J22" s="41">
        <v>85</v>
      </c>
      <c r="K22" s="39">
        <v>418.09526</v>
      </c>
      <c r="L22" s="41">
        <v>49</v>
      </c>
      <c r="M22" s="64">
        <v>522.61905999999999</v>
      </c>
      <c r="N22" s="65">
        <v>258624.29999999999</v>
      </c>
      <c r="O22" s="43"/>
      <c r="P22" s="44"/>
    </row>
    <row r="23" s="1" customFormat="1" ht="13.800000000000001">
      <c r="A23" s="36" t="s">
        <v>63</v>
      </c>
      <c r="B23" s="37">
        <v>2.8999999999999999</v>
      </c>
      <c r="C23" s="59">
        <v>0.00069999999999999999</v>
      </c>
      <c r="D23" s="60">
        <v>805.77238</v>
      </c>
      <c r="E23" s="61">
        <f t="shared" si="2"/>
        <v>201.443095</v>
      </c>
      <c r="F23" s="66">
        <v>1254.3</v>
      </c>
      <c r="G23" s="63">
        <f t="shared" si="3"/>
        <v>4</v>
      </c>
      <c r="H23" s="63">
        <v>4</v>
      </c>
      <c r="I23" s="39">
        <v>313.57144</v>
      </c>
      <c r="J23" s="63">
        <v>0</v>
      </c>
      <c r="K23" s="39">
        <v>418.09526</v>
      </c>
      <c r="L23" s="63">
        <v>0</v>
      </c>
      <c r="M23" s="64">
        <v>522.61905999999999</v>
      </c>
      <c r="N23" s="65">
        <v>1257.2</v>
      </c>
      <c r="O23" s="43"/>
      <c r="P23" s="44"/>
    </row>
    <row r="24" s="1" customFormat="1" ht="13.800000000000001">
      <c r="A24" s="45" t="s">
        <v>49</v>
      </c>
      <c r="B24" s="37">
        <v>62.899999999999999</v>
      </c>
      <c r="C24" s="59">
        <v>0.00069999999999999999</v>
      </c>
      <c r="D24" s="60">
        <v>805.77238</v>
      </c>
      <c r="E24" s="61">
        <f t="shared" si="2"/>
        <v>201.443095</v>
      </c>
      <c r="F24" s="62">
        <v>22890.700000000001</v>
      </c>
      <c r="G24" s="63">
        <f t="shared" si="3"/>
        <v>64</v>
      </c>
      <c r="H24" s="41">
        <v>47</v>
      </c>
      <c r="I24" s="39">
        <v>313.57144</v>
      </c>
      <c r="J24" s="41">
        <v>7</v>
      </c>
      <c r="K24" s="39">
        <v>418.09526</v>
      </c>
      <c r="L24" s="41">
        <v>10</v>
      </c>
      <c r="M24" s="64">
        <v>522.61905999999999</v>
      </c>
      <c r="N24" s="65">
        <v>22953.599999999999</v>
      </c>
      <c r="O24" s="43"/>
      <c r="P24" s="44"/>
    </row>
    <row r="25" s="1" customFormat="1" ht="13.800000000000001">
      <c r="A25" s="45" t="s">
        <v>50</v>
      </c>
      <c r="B25" s="37">
        <v>8.5999999999999996</v>
      </c>
      <c r="C25" s="59">
        <v>0.00069999999999999999</v>
      </c>
      <c r="D25" s="60">
        <v>805.77238</v>
      </c>
      <c r="E25" s="61">
        <f t="shared" si="2"/>
        <v>201.443095</v>
      </c>
      <c r="F25" s="66">
        <v>4599</v>
      </c>
      <c r="G25" s="63">
        <f t="shared" si="3"/>
        <v>12</v>
      </c>
      <c r="H25" s="41">
        <v>7</v>
      </c>
      <c r="I25" s="39">
        <v>313.57144</v>
      </c>
      <c r="J25" s="41">
        <v>2</v>
      </c>
      <c r="K25" s="39">
        <v>418.09526</v>
      </c>
      <c r="L25" s="41">
        <v>3</v>
      </c>
      <c r="M25" s="64">
        <v>522.61905999999999</v>
      </c>
      <c r="N25" s="65">
        <v>4607.6000000000004</v>
      </c>
      <c r="O25" s="43"/>
      <c r="P25" s="44"/>
    </row>
    <row r="26" s="1" customFormat="1" ht="13.800000000000001">
      <c r="A26" s="45" t="s">
        <v>51</v>
      </c>
      <c r="B26" s="37">
        <v>1.3999999999999999</v>
      </c>
      <c r="C26" s="59">
        <v>0.00069999999999999999</v>
      </c>
      <c r="D26" s="60">
        <v>805.77238</v>
      </c>
      <c r="E26" s="61">
        <f t="shared" si="2"/>
        <v>201.443095</v>
      </c>
      <c r="F26" s="62">
        <v>731.70000000000005</v>
      </c>
      <c r="G26" s="63">
        <f t="shared" si="3"/>
        <v>2</v>
      </c>
      <c r="H26" s="41">
        <v>1</v>
      </c>
      <c r="I26" s="39">
        <v>313.57144</v>
      </c>
      <c r="J26" s="41">
        <v>1</v>
      </c>
      <c r="K26" s="39">
        <v>418.09526</v>
      </c>
      <c r="L26" s="41">
        <v>0</v>
      </c>
      <c r="M26" s="64">
        <v>522.61905999999999</v>
      </c>
      <c r="N26" s="65">
        <v>733.10000000000002</v>
      </c>
      <c r="O26" s="43"/>
      <c r="P26" s="44"/>
    </row>
    <row r="27" s="1" customFormat="1" ht="13.800000000000001">
      <c r="A27" s="45" t="s">
        <v>53</v>
      </c>
      <c r="B27" s="37">
        <v>445.69999999999999</v>
      </c>
      <c r="C27" s="59">
        <v>0.00069999999999999999</v>
      </c>
      <c r="D27" s="60">
        <v>805.77238</v>
      </c>
      <c r="E27" s="61">
        <f t="shared" si="2"/>
        <v>201.443095</v>
      </c>
      <c r="F27" s="62">
        <v>206225.5</v>
      </c>
      <c r="G27" s="63">
        <f t="shared" si="3"/>
        <v>607</v>
      </c>
      <c r="H27" s="41">
        <v>495</v>
      </c>
      <c r="I27" s="39">
        <v>313.57144</v>
      </c>
      <c r="J27" s="41">
        <v>72</v>
      </c>
      <c r="K27" s="39">
        <v>418.09526</v>
      </c>
      <c r="L27" s="41">
        <v>40</v>
      </c>
      <c r="M27" s="64">
        <v>522.61905999999999</v>
      </c>
      <c r="N27" s="65">
        <v>206671.20000000001</v>
      </c>
      <c r="O27" s="43"/>
      <c r="P27" s="44"/>
    </row>
    <row r="28" s="6" customFormat="1" ht="13.800000000000001">
      <c r="A28" s="46" t="s">
        <v>54</v>
      </c>
      <c r="B28" s="47">
        <f>SUM(B16:B27)</f>
        <v>1232.7</v>
      </c>
      <c r="C28" s="47"/>
      <c r="D28" s="47"/>
      <c r="E28" s="47"/>
      <c r="F28" s="47">
        <f>SUM(F16:F27)</f>
        <v>550840.60000000009</v>
      </c>
      <c r="G28" s="48">
        <f>SUM(G16:G27)</f>
        <v>1622</v>
      </c>
      <c r="H28" s="48">
        <f>SUM(H16:H27)</f>
        <v>1331</v>
      </c>
      <c r="I28" s="47"/>
      <c r="J28" s="48">
        <f>SUM(J16:J27)</f>
        <v>178</v>
      </c>
      <c r="K28" s="47"/>
      <c r="L28" s="48">
        <f>SUM(L16:L27)</f>
        <v>113</v>
      </c>
      <c r="M28" s="47"/>
      <c r="N28" s="49">
        <f>SUM(N16:N27)</f>
        <v>552073.29999999993</v>
      </c>
      <c r="O28" s="50"/>
      <c r="P28" s="44"/>
      <c r="S28" s="6"/>
    </row>
    <row r="29">
      <c r="N29" s="51"/>
      <c r="O29" s="67"/>
    </row>
    <row r="30">
      <c r="F30" s="68"/>
      <c r="H30" s="68"/>
    </row>
    <row r="31" ht="36" customHeight="1">
      <c r="A31" s="52" t="s">
        <v>55</v>
      </c>
      <c r="B31" s="53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5" t="s">
        <v>56</v>
      </c>
    </row>
    <row r="32">
      <c r="A32" s="52"/>
      <c r="B32" s="56" t="s">
        <v>57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 t="s">
        <v>58</v>
      </c>
    </row>
    <row r="33">
      <c r="A33" s="58"/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4"/>
      <c r="O33" s="54"/>
      <c r="P33" s="54"/>
      <c r="Q33" s="54"/>
    </row>
    <row r="36" ht="14.25"/>
    <row r="43" ht="14.25"/>
    <row r="45" ht="14.25"/>
    <row r="47" ht="14.25"/>
    <row r="48" ht="14.25"/>
    <row r="50" ht="14.25"/>
    <row r="51" ht="14.25"/>
  </sheetData>
  <mergeCells count="12">
    <mergeCell ref="A1:N1"/>
    <mergeCell ref="A2:N2"/>
    <mergeCell ref="B6:N6"/>
    <mergeCell ref="B7:N7"/>
    <mergeCell ref="B8:N8"/>
    <mergeCell ref="A11:A14"/>
    <mergeCell ref="B11:M11"/>
    <mergeCell ref="N11:N14"/>
    <mergeCell ref="B12:M12"/>
    <mergeCell ref="B13:E13"/>
    <mergeCell ref="F13:M13"/>
    <mergeCell ref="A31:A32"/>
  </mergeCells>
  <printOptions headings="0" gridLines="0"/>
  <pageMargins left="0.39370078740157477" right="0.39370078740157477" top="0.39370078740157477" bottom="0.39370078740157477" header="0.31496062992125984" footer="0.31496062992125984"/>
  <pageSetup paperSize="9" scale="42" fitToWidth="1" fitToHeight="1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1">
    <outlinePr applyStyles="0" summaryBelow="1" summaryRight="1" showOutlineSymbols="1"/>
    <pageSetUpPr autoPageBreaks="1" fitToPage="1"/>
  </sheetPr>
  <sheetViews>
    <sheetView view="pageBreakPreview" topLeftCell="A14" zoomScale="80" workbookViewId="0">
      <selection activeCell="N25" activeCellId="0" sqref="N25"/>
    </sheetView>
  </sheetViews>
  <sheetFormatPr defaultRowHeight="14.25"/>
  <cols>
    <col customWidth="1" min="1" max="1" width="48.44140625"/>
    <col customWidth="1" min="2" max="2" width="15"/>
    <col customWidth="1" min="3" max="3" width="10.6640625"/>
    <col customWidth="1" min="4" max="4" width="12.44140625"/>
    <col customWidth="1" min="5" max="5" width="14.33203125"/>
    <col customWidth="1" min="6" max="6" width="20.33203125"/>
    <col customWidth="1" min="7" max="7" width="12.5546875"/>
    <col customWidth="1" min="8" max="8" width="11.21875"/>
    <col customWidth="1" min="9" max="9" width="13.5546875"/>
    <col customWidth="1" min="10" max="10" width="11.44140625"/>
    <col customWidth="1" min="11" max="11" width="13.88671875"/>
    <col customWidth="1" min="12" max="12" width="11.33203125"/>
    <col customWidth="1" min="13" max="13" width="15.21875"/>
    <col customWidth="1" min="14" max="14" width="20.6640625"/>
    <col customWidth="1" min="15" max="15" width="44.109375"/>
    <col customWidth="1" min="16" max="16" width="18.88671875"/>
  </cols>
  <sheetData>
    <row r="1" s="1" customFormat="1" ht="31.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3"/>
      <c r="Q1" s="3"/>
      <c r="R1" s="3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</row>
    <row r="2" s="1" customFormat="1" ht="13.800000000000001">
      <c r="A2" s="5" t="s">
        <v>64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6"/>
      <c r="P2" s="6"/>
      <c r="Q2" s="6"/>
    </row>
    <row r="3" s="1" customFormat="1" ht="13.800000000000001"/>
    <row r="4" s="7" customFormat="1">
      <c r="A4" s="8" t="s">
        <v>2</v>
      </c>
      <c r="B4" s="9" t="s">
        <v>3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10"/>
      <c r="O4" s="11"/>
      <c r="P4" s="11"/>
      <c r="Q4" s="11"/>
      <c r="R4" s="11"/>
      <c r="S4" s="11"/>
      <c r="T4" s="11"/>
      <c r="U4" s="11"/>
      <c r="V4" s="11"/>
      <c r="W4" s="11"/>
      <c r="X4" s="11"/>
      <c r="Z4" s="11"/>
      <c r="AA4" s="11"/>
      <c r="AB4" s="11"/>
      <c r="AC4" s="11"/>
      <c r="AD4" s="11"/>
      <c r="AE4" s="11"/>
      <c r="AF4" s="11"/>
      <c r="AG4" s="11"/>
      <c r="AH4" s="11"/>
    </row>
    <row r="5" s="7" customFormat="1">
      <c r="A5" s="8" t="s">
        <v>4</v>
      </c>
      <c r="B5" s="9" t="s">
        <v>5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10"/>
      <c r="Q5" s="9"/>
      <c r="R5" s="9"/>
      <c r="S5" s="9"/>
      <c r="T5" s="9"/>
      <c r="U5" s="8"/>
      <c r="V5" s="8"/>
      <c r="W5" s="8"/>
      <c r="X5" s="12"/>
      <c r="Z5" s="8"/>
      <c r="AA5" s="8"/>
      <c r="AB5" s="8"/>
      <c r="AC5" s="12"/>
      <c r="AD5" s="12"/>
      <c r="AE5" s="12"/>
      <c r="AF5" s="12"/>
      <c r="AG5" s="12"/>
      <c r="AH5" s="12"/>
    </row>
    <row r="6" s="7" customFormat="1" ht="63" customHeight="1">
      <c r="A6" s="8" t="s">
        <v>6</v>
      </c>
      <c r="B6" s="13" t="s">
        <v>7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="7" customFormat="1" ht="68.25" customHeight="1">
      <c r="A7" s="14" t="s">
        <v>8</v>
      </c>
      <c r="B7" s="13" t="s">
        <v>9</v>
      </c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</row>
    <row r="8" s="7" customFormat="1">
      <c r="A8" s="8" t="s">
        <v>10</v>
      </c>
      <c r="B8" s="16" t="s">
        <v>11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</row>
    <row r="9" s="1" customFormat="1" ht="13.800000000000001">
      <c r="N9" s="16"/>
    </row>
    <row r="10" s="1" customFormat="1" ht="13.800000000000001">
      <c r="A10" s="17" t="s">
        <v>12</v>
      </c>
      <c r="B10" s="18" t="s">
        <v>13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9"/>
    </row>
    <row r="11" s="1" customFormat="1" ht="36.600000000000001" customHeight="1">
      <c r="A11" s="20" t="s">
        <v>14</v>
      </c>
      <c r="B11" s="21" t="s">
        <v>15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2" t="s">
        <v>16</v>
      </c>
    </row>
    <row r="12" s="1" customFormat="1" ht="24" customHeight="1">
      <c r="A12" s="20"/>
      <c r="B12" s="23" t="s">
        <v>17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4"/>
    </row>
    <row r="13" s="1" customFormat="1" ht="24" customHeight="1">
      <c r="A13" s="20"/>
      <c r="B13" s="25" t="s">
        <v>18</v>
      </c>
      <c r="C13" s="26"/>
      <c r="D13" s="26"/>
      <c r="E13" s="27"/>
      <c r="F13" s="25" t="s">
        <v>19</v>
      </c>
      <c r="G13" s="26"/>
      <c r="H13" s="26"/>
      <c r="I13" s="26"/>
      <c r="J13" s="26"/>
      <c r="K13" s="26"/>
      <c r="L13" s="26"/>
      <c r="M13" s="27"/>
      <c r="N13" s="24"/>
    </row>
    <row r="14" s="1" customFormat="1" ht="58.200000000000003" customHeight="1">
      <c r="A14" s="20"/>
      <c r="B14" s="28" t="s">
        <v>20</v>
      </c>
      <c r="C14" s="29" t="s">
        <v>21</v>
      </c>
      <c r="D14" s="29" t="s">
        <v>22</v>
      </c>
      <c r="E14" s="29" t="s">
        <v>23</v>
      </c>
      <c r="F14" s="28" t="s">
        <v>24</v>
      </c>
      <c r="G14" s="29" t="s">
        <v>25</v>
      </c>
      <c r="H14" s="29" t="s">
        <v>26</v>
      </c>
      <c r="I14" s="29" t="s">
        <v>27</v>
      </c>
      <c r="J14" s="29" t="s">
        <v>28</v>
      </c>
      <c r="K14" s="29" t="s">
        <v>29</v>
      </c>
      <c r="L14" s="29" t="s">
        <v>30</v>
      </c>
      <c r="M14" s="29" t="s">
        <v>31</v>
      </c>
      <c r="N14" s="30"/>
      <c r="P14" s="31"/>
    </row>
    <row r="15" s="1" customFormat="1" ht="24">
      <c r="A15" s="32">
        <v>1</v>
      </c>
      <c r="B15" s="33" t="s">
        <v>32</v>
      </c>
      <c r="C15" s="34" t="s">
        <v>33</v>
      </c>
      <c r="D15" s="34" t="s">
        <v>34</v>
      </c>
      <c r="E15" s="34" t="s">
        <v>35</v>
      </c>
      <c r="F15" s="35" t="s">
        <v>36</v>
      </c>
      <c r="G15" s="35" t="s">
        <v>37</v>
      </c>
      <c r="H15" s="34" t="s">
        <v>38</v>
      </c>
      <c r="I15" s="34" t="s">
        <v>39</v>
      </c>
      <c r="J15" s="34" t="s">
        <v>40</v>
      </c>
      <c r="K15" s="34" t="s">
        <v>41</v>
      </c>
      <c r="L15" s="34" t="s">
        <v>42</v>
      </c>
      <c r="M15" s="34" t="s">
        <v>43</v>
      </c>
      <c r="N15" s="32" t="s">
        <v>44</v>
      </c>
    </row>
    <row r="16" s="1" customFormat="1" ht="13.800000000000001">
      <c r="A16" s="36" t="s">
        <v>65</v>
      </c>
      <c r="B16" s="37">
        <v>0.69999999999999996</v>
      </c>
      <c r="C16" s="59">
        <v>0.00069999999999999999</v>
      </c>
      <c r="D16" s="69">
        <v>805.77238</v>
      </c>
      <c r="E16" s="70">
        <f t="shared" ref="E16:E45" si="4">D16*0.25</f>
        <v>201.443095</v>
      </c>
      <c r="F16" s="37">
        <v>313.57144</v>
      </c>
      <c r="G16" s="71">
        <f t="shared" ref="G16:G45" si="5">H16+J16+L16</f>
        <v>1</v>
      </c>
      <c r="H16" s="63">
        <v>1</v>
      </c>
      <c r="I16" s="69">
        <v>313.57144</v>
      </c>
      <c r="J16" s="63">
        <v>0</v>
      </c>
      <c r="K16" s="69">
        <v>418.09526</v>
      </c>
      <c r="L16" s="63">
        <v>0</v>
      </c>
      <c r="M16" s="69">
        <v>522.61905999999999</v>
      </c>
      <c r="N16" s="42">
        <v>314.30000000000001</v>
      </c>
      <c r="O16" s="43"/>
      <c r="P16" s="44"/>
    </row>
    <row r="17" s="1" customFormat="1" ht="13.800000000000001">
      <c r="A17" s="36" t="s">
        <v>60</v>
      </c>
      <c r="B17" s="37">
        <v>2.8999999999999999</v>
      </c>
      <c r="C17" s="59">
        <v>0.00069999999999999999</v>
      </c>
      <c r="D17" s="69">
        <v>805.77238</v>
      </c>
      <c r="E17" s="70">
        <f t="shared" si="4"/>
        <v>201.443095</v>
      </c>
      <c r="F17" s="37">
        <v>1358.8095800000001</v>
      </c>
      <c r="G17" s="71">
        <f t="shared" si="5"/>
        <v>4</v>
      </c>
      <c r="H17" s="63">
        <v>3</v>
      </c>
      <c r="I17" s="69">
        <v>313.57144</v>
      </c>
      <c r="J17" s="63">
        <v>1</v>
      </c>
      <c r="K17" s="69">
        <v>418.09526</v>
      </c>
      <c r="L17" s="63">
        <v>0</v>
      </c>
      <c r="M17" s="69">
        <v>522.61905999999999</v>
      </c>
      <c r="N17" s="42">
        <v>1361.7</v>
      </c>
      <c r="O17" s="43"/>
      <c r="P17" s="44"/>
    </row>
    <row r="18" s="1" customFormat="1" ht="13.800000000000001">
      <c r="A18" s="36" t="s">
        <v>66</v>
      </c>
      <c r="B18" s="37">
        <v>2.8999999999999999</v>
      </c>
      <c r="C18" s="59">
        <v>0.00069999999999999999</v>
      </c>
      <c r="D18" s="69">
        <v>805.77238</v>
      </c>
      <c r="E18" s="70">
        <f t="shared" si="4"/>
        <v>201.443095</v>
      </c>
      <c r="F18" s="37">
        <v>1776.90482</v>
      </c>
      <c r="G18" s="71">
        <f t="shared" si="5"/>
        <v>4</v>
      </c>
      <c r="H18" s="63">
        <v>1</v>
      </c>
      <c r="I18" s="69">
        <v>313.57144</v>
      </c>
      <c r="J18" s="63">
        <v>1</v>
      </c>
      <c r="K18" s="69">
        <v>418.09526</v>
      </c>
      <c r="L18" s="63">
        <v>2</v>
      </c>
      <c r="M18" s="69">
        <v>522.61905999999999</v>
      </c>
      <c r="N18" s="42">
        <v>1779.8000000000002</v>
      </c>
      <c r="O18" s="43"/>
      <c r="P18" s="44"/>
    </row>
    <row r="19" s="1" customFormat="1" ht="13.800000000000001">
      <c r="A19" s="36" t="s">
        <v>67</v>
      </c>
      <c r="B19" s="37">
        <v>2.2000000000000002</v>
      </c>
      <c r="C19" s="59">
        <v>0.00069999999999999999</v>
      </c>
      <c r="D19" s="69">
        <v>805.77238</v>
      </c>
      <c r="E19" s="70">
        <f t="shared" si="4"/>
        <v>201.443095</v>
      </c>
      <c r="F19" s="37">
        <v>1045.2381399999999</v>
      </c>
      <c r="G19" s="71">
        <f t="shared" si="5"/>
        <v>3</v>
      </c>
      <c r="H19" s="63">
        <v>2</v>
      </c>
      <c r="I19" s="69">
        <v>313.57144</v>
      </c>
      <c r="J19" s="63">
        <v>1</v>
      </c>
      <c r="K19" s="69">
        <v>418.09526</v>
      </c>
      <c r="L19" s="63">
        <v>0</v>
      </c>
      <c r="M19" s="69">
        <v>522.61905999999999</v>
      </c>
      <c r="N19" s="42">
        <v>1047.4000000000001</v>
      </c>
      <c r="O19" s="43"/>
      <c r="P19" s="44"/>
    </row>
    <row r="20" s="1" customFormat="1" ht="13.800000000000001">
      <c r="A20" s="36" t="s">
        <v>45</v>
      </c>
      <c r="B20" s="37">
        <v>135.5</v>
      </c>
      <c r="C20" s="38">
        <v>0.00069999999999999999</v>
      </c>
      <c r="D20" s="69">
        <v>805.77238</v>
      </c>
      <c r="E20" s="70">
        <f t="shared" si="4"/>
        <v>201.443095</v>
      </c>
      <c r="F20" s="37">
        <v>54665.954359999996</v>
      </c>
      <c r="G20" s="71">
        <f t="shared" si="5"/>
        <v>169</v>
      </c>
      <c r="H20" s="41">
        <v>159</v>
      </c>
      <c r="I20" s="69">
        <v>313.57144</v>
      </c>
      <c r="J20" s="41">
        <v>4</v>
      </c>
      <c r="K20" s="69">
        <v>418.09526</v>
      </c>
      <c r="L20" s="41">
        <v>6</v>
      </c>
      <c r="M20" s="69">
        <v>522.61905999999999</v>
      </c>
      <c r="N20" s="42">
        <v>54801.5</v>
      </c>
      <c r="O20" s="43"/>
      <c r="P20" s="44"/>
    </row>
    <row r="21" s="1" customFormat="1" ht="13.800000000000001">
      <c r="A21" s="36" t="s">
        <v>68</v>
      </c>
      <c r="B21" s="37">
        <v>0.69999999999999996</v>
      </c>
      <c r="C21" s="59">
        <v>0.00069999999999999999</v>
      </c>
      <c r="D21" s="69">
        <v>805.77238</v>
      </c>
      <c r="E21" s="70">
        <f t="shared" si="4"/>
        <v>201.443095</v>
      </c>
      <c r="F21" s="37">
        <v>313.57144</v>
      </c>
      <c r="G21" s="71">
        <f t="shared" si="5"/>
        <v>1</v>
      </c>
      <c r="H21" s="63">
        <v>1</v>
      </c>
      <c r="I21" s="69">
        <v>313.57144</v>
      </c>
      <c r="J21" s="63">
        <v>0</v>
      </c>
      <c r="K21" s="69">
        <v>418.09526</v>
      </c>
      <c r="L21" s="63">
        <v>0</v>
      </c>
      <c r="M21" s="69">
        <v>522.61905999999999</v>
      </c>
      <c r="N21" s="42">
        <v>314.30000000000001</v>
      </c>
      <c r="O21" s="43"/>
      <c r="P21" s="44"/>
    </row>
    <row r="22" s="1" customFormat="1" ht="13.800000000000001">
      <c r="A22" s="36" t="s">
        <v>61</v>
      </c>
      <c r="B22" s="37">
        <v>10.6</v>
      </c>
      <c r="C22" s="59">
        <v>0.00069999999999999999</v>
      </c>
      <c r="D22" s="69">
        <v>805.77238</v>
      </c>
      <c r="E22" s="70">
        <f t="shared" si="4"/>
        <v>201.443095</v>
      </c>
      <c r="F22" s="37">
        <v>4912.6192199999996</v>
      </c>
      <c r="G22" s="71">
        <f t="shared" si="5"/>
        <v>15</v>
      </c>
      <c r="H22" s="63">
        <v>14</v>
      </c>
      <c r="I22" s="69">
        <v>313.57144</v>
      </c>
      <c r="J22" s="63">
        <v>0</v>
      </c>
      <c r="K22" s="69">
        <v>418.09526</v>
      </c>
      <c r="L22" s="63">
        <v>1</v>
      </c>
      <c r="M22" s="69">
        <v>522.61905999999999</v>
      </c>
      <c r="N22" s="42">
        <v>4923.2000000000007</v>
      </c>
      <c r="O22" s="43"/>
      <c r="P22" s="44"/>
    </row>
    <row r="23" s="1" customFormat="1" ht="13.800000000000001">
      <c r="A23" s="36" t="s">
        <v>46</v>
      </c>
      <c r="B23" s="37">
        <v>7.0999999999999996</v>
      </c>
      <c r="C23" s="38">
        <v>0.00069999999999999999</v>
      </c>
      <c r="D23" s="69">
        <v>805.77238</v>
      </c>
      <c r="E23" s="70">
        <f t="shared" si="4"/>
        <v>201.443095</v>
      </c>
      <c r="F23" s="37">
        <v>3658.3334599999998</v>
      </c>
      <c r="G23" s="71">
        <f t="shared" si="5"/>
        <v>10</v>
      </c>
      <c r="H23" s="41">
        <v>7</v>
      </c>
      <c r="I23" s="69">
        <v>313.57144</v>
      </c>
      <c r="J23" s="41">
        <v>1</v>
      </c>
      <c r="K23" s="69">
        <v>418.09526</v>
      </c>
      <c r="L23" s="41">
        <v>2</v>
      </c>
      <c r="M23" s="69">
        <v>522.61905999999999</v>
      </c>
      <c r="N23" s="42">
        <v>3665.4000000000001</v>
      </c>
      <c r="O23" s="43"/>
      <c r="P23" s="44"/>
    </row>
    <row r="24" s="1" customFormat="1" ht="13.800000000000001">
      <c r="A24" s="36" t="s">
        <v>69</v>
      </c>
      <c r="B24" s="37">
        <v>3.6000000000000001</v>
      </c>
      <c r="C24" s="59">
        <v>0.00069999999999999999</v>
      </c>
      <c r="D24" s="69">
        <v>805.77238</v>
      </c>
      <c r="E24" s="70">
        <f t="shared" si="4"/>
        <v>201.443095</v>
      </c>
      <c r="F24" s="37">
        <v>1672.38102</v>
      </c>
      <c r="G24" s="71">
        <f t="shared" si="5"/>
        <v>5</v>
      </c>
      <c r="H24" s="63">
        <v>4</v>
      </c>
      <c r="I24" s="69">
        <v>313.57144</v>
      </c>
      <c r="J24" s="63">
        <v>1</v>
      </c>
      <c r="K24" s="69">
        <v>418.09526</v>
      </c>
      <c r="L24" s="63">
        <v>0</v>
      </c>
      <c r="M24" s="69">
        <v>522.61905999999999</v>
      </c>
      <c r="N24" s="42">
        <v>1676</v>
      </c>
      <c r="O24" s="43"/>
      <c r="P24" s="44"/>
    </row>
    <row r="25" s="1" customFormat="1" ht="13.800000000000001">
      <c r="A25" s="36" t="s">
        <v>62</v>
      </c>
      <c r="B25" s="37">
        <v>25.399999999999999</v>
      </c>
      <c r="C25" s="59">
        <v>0.00069999999999999999</v>
      </c>
      <c r="D25" s="69">
        <v>805.77238</v>
      </c>
      <c r="E25" s="70">
        <f t="shared" si="4"/>
        <v>201.443095</v>
      </c>
      <c r="F25" s="37">
        <v>12960.95284</v>
      </c>
      <c r="G25" s="71">
        <f t="shared" si="5"/>
        <v>36</v>
      </c>
      <c r="H25" s="63">
        <v>26</v>
      </c>
      <c r="I25" s="69">
        <v>313.57144</v>
      </c>
      <c r="J25" s="63">
        <v>4</v>
      </c>
      <c r="K25" s="69">
        <v>418.09526</v>
      </c>
      <c r="L25" s="63">
        <v>6</v>
      </c>
      <c r="M25" s="69">
        <v>522.61905999999999</v>
      </c>
      <c r="N25" s="42">
        <v>12986.400000000001</v>
      </c>
      <c r="O25" s="43"/>
      <c r="P25" s="44"/>
    </row>
    <row r="26" s="1" customFormat="1" ht="13.800000000000001">
      <c r="A26" s="36" t="s">
        <v>70</v>
      </c>
      <c r="B26" s="37">
        <v>6.4000000000000004</v>
      </c>
      <c r="C26" s="59">
        <v>0.00069999999999999999</v>
      </c>
      <c r="D26" s="69">
        <v>805.77238</v>
      </c>
      <c r="E26" s="70">
        <f t="shared" si="4"/>
        <v>201.443095</v>
      </c>
      <c r="F26" s="37">
        <v>3449.28586</v>
      </c>
      <c r="G26" s="71">
        <f t="shared" si="5"/>
        <v>9</v>
      </c>
      <c r="H26" s="63">
        <v>4</v>
      </c>
      <c r="I26" s="69">
        <v>313.57144</v>
      </c>
      <c r="J26" s="63">
        <v>4</v>
      </c>
      <c r="K26" s="69">
        <v>418.09526</v>
      </c>
      <c r="L26" s="63">
        <v>1</v>
      </c>
      <c r="M26" s="69">
        <v>522.61905999999999</v>
      </c>
      <c r="N26" s="42">
        <v>3455.7000000000003</v>
      </c>
      <c r="O26" s="43"/>
      <c r="P26" s="44"/>
    </row>
    <row r="27" s="1" customFormat="1" ht="13.800000000000001">
      <c r="A27" s="36" t="s">
        <v>71</v>
      </c>
      <c r="B27" s="37">
        <v>19.800000000000001</v>
      </c>
      <c r="C27" s="59">
        <v>0.00069999999999999999</v>
      </c>
      <c r="D27" s="69">
        <v>805.77238</v>
      </c>
      <c r="E27" s="70">
        <f t="shared" si="4"/>
        <v>201.443095</v>
      </c>
      <c r="F27" s="37">
        <v>11184.048119999999</v>
      </c>
      <c r="G27" s="71">
        <f t="shared" si="5"/>
        <v>28</v>
      </c>
      <c r="H27" s="63">
        <v>8</v>
      </c>
      <c r="I27" s="69">
        <v>313.57144</v>
      </c>
      <c r="J27" s="63">
        <v>17</v>
      </c>
      <c r="K27" s="69">
        <v>418.09526</v>
      </c>
      <c r="L27" s="63">
        <v>3</v>
      </c>
      <c r="M27" s="69">
        <v>522.61905999999999</v>
      </c>
      <c r="N27" s="42">
        <v>11203.800000000001</v>
      </c>
      <c r="O27" s="43"/>
      <c r="P27" s="44"/>
    </row>
    <row r="28" s="1" customFormat="1" ht="13.800000000000001">
      <c r="A28" s="36" t="s">
        <v>47</v>
      </c>
      <c r="B28" s="37">
        <v>52.299999999999997</v>
      </c>
      <c r="C28" s="38">
        <v>0.00069999999999999999</v>
      </c>
      <c r="D28" s="69">
        <v>805.77238</v>
      </c>
      <c r="E28" s="70">
        <f t="shared" si="4"/>
        <v>201.443095</v>
      </c>
      <c r="F28" s="37">
        <v>17141.905459999998</v>
      </c>
      <c r="G28" s="71">
        <f t="shared" si="5"/>
        <v>51</v>
      </c>
      <c r="H28" s="41">
        <v>40</v>
      </c>
      <c r="I28" s="69">
        <v>313.57144</v>
      </c>
      <c r="J28" s="41">
        <v>11</v>
      </c>
      <c r="K28" s="69">
        <v>418.09526</v>
      </c>
      <c r="L28" s="41">
        <v>0</v>
      </c>
      <c r="M28" s="69">
        <v>522.61905999999999</v>
      </c>
      <c r="N28" s="42">
        <v>17194.200000000001</v>
      </c>
      <c r="O28" s="43"/>
      <c r="P28" s="44"/>
    </row>
    <row r="29" s="1" customFormat="1" ht="13.800000000000001">
      <c r="A29" s="36" t="s">
        <v>48</v>
      </c>
      <c r="B29" s="37">
        <v>227.80000000000001</v>
      </c>
      <c r="C29" s="38">
        <v>0.00069999999999999999</v>
      </c>
      <c r="D29" s="69">
        <v>805.77238</v>
      </c>
      <c r="E29" s="70">
        <f t="shared" si="4"/>
        <v>201.443095</v>
      </c>
      <c r="F29" s="37">
        <v>98670.479879999999</v>
      </c>
      <c r="G29" s="71">
        <f t="shared" si="5"/>
        <v>300</v>
      </c>
      <c r="H29" s="41">
        <v>266</v>
      </c>
      <c r="I29" s="69">
        <v>313.57144</v>
      </c>
      <c r="J29" s="41">
        <v>24</v>
      </c>
      <c r="K29" s="69">
        <v>418.09526</v>
      </c>
      <c r="L29" s="41">
        <v>10</v>
      </c>
      <c r="M29" s="69">
        <v>522.61905999999999</v>
      </c>
      <c r="N29" s="42">
        <v>98898.300000000003</v>
      </c>
      <c r="O29" s="43"/>
      <c r="P29" s="44"/>
    </row>
    <row r="30" s="1" customFormat="1" ht="13.800000000000001">
      <c r="A30" s="36" t="s">
        <v>63</v>
      </c>
      <c r="B30" s="37">
        <v>14.9</v>
      </c>
      <c r="C30" s="59">
        <v>0.00069999999999999999</v>
      </c>
      <c r="D30" s="69">
        <v>805.77238</v>
      </c>
      <c r="E30" s="70">
        <f t="shared" si="4"/>
        <v>201.443095</v>
      </c>
      <c r="F30" s="37">
        <v>7107.6193199999998</v>
      </c>
      <c r="G30" s="71">
        <f t="shared" si="5"/>
        <v>21</v>
      </c>
      <c r="H30" s="63">
        <v>17</v>
      </c>
      <c r="I30" s="69">
        <v>313.57144</v>
      </c>
      <c r="J30" s="63">
        <v>3</v>
      </c>
      <c r="K30" s="69">
        <v>418.09526</v>
      </c>
      <c r="L30" s="63">
        <v>1</v>
      </c>
      <c r="M30" s="69">
        <v>522.61905999999999</v>
      </c>
      <c r="N30" s="42">
        <v>7122.5</v>
      </c>
      <c r="O30" s="43"/>
      <c r="P30" s="44"/>
    </row>
    <row r="31" s="1" customFormat="1" ht="13.800000000000001">
      <c r="A31" s="36" t="s">
        <v>72</v>
      </c>
      <c r="B31" s="37">
        <v>8.5</v>
      </c>
      <c r="C31" s="59">
        <v>0.00069999999999999999</v>
      </c>
      <c r="D31" s="69">
        <v>805.77238</v>
      </c>
      <c r="E31" s="70">
        <f t="shared" si="4"/>
        <v>201.443095</v>
      </c>
      <c r="F31" s="37">
        <v>4390.00018</v>
      </c>
      <c r="G31" s="71">
        <f t="shared" si="5"/>
        <v>12</v>
      </c>
      <c r="H31" s="63">
        <v>7</v>
      </c>
      <c r="I31" s="69">
        <v>313.57144</v>
      </c>
      <c r="J31" s="63">
        <v>4</v>
      </c>
      <c r="K31" s="69">
        <v>418.09526</v>
      </c>
      <c r="L31" s="63">
        <v>1</v>
      </c>
      <c r="M31" s="69">
        <v>522.61905999999999</v>
      </c>
      <c r="N31" s="42">
        <v>4398.5</v>
      </c>
      <c r="O31" s="43"/>
      <c r="P31" s="44"/>
    </row>
    <row r="32" s="1" customFormat="1" ht="13.800000000000001">
      <c r="A32" s="36" t="s">
        <v>73</v>
      </c>
      <c r="B32" s="37">
        <v>9.9000000000000004</v>
      </c>
      <c r="C32" s="59">
        <v>0.00069999999999999999</v>
      </c>
      <c r="D32" s="69">
        <v>805.77238</v>
      </c>
      <c r="E32" s="70">
        <f t="shared" si="4"/>
        <v>201.443095</v>
      </c>
      <c r="F32" s="37">
        <v>4703.5716199999997</v>
      </c>
      <c r="G32" s="71">
        <f t="shared" si="5"/>
        <v>14</v>
      </c>
      <c r="H32" s="63">
        <v>11</v>
      </c>
      <c r="I32" s="69">
        <v>313.57144</v>
      </c>
      <c r="J32" s="63">
        <v>3</v>
      </c>
      <c r="K32" s="69">
        <v>418.09526</v>
      </c>
      <c r="L32" s="63">
        <v>0</v>
      </c>
      <c r="M32" s="69">
        <v>522.61905999999999</v>
      </c>
      <c r="N32" s="42">
        <v>4713.5</v>
      </c>
      <c r="O32" s="43"/>
      <c r="P32" s="44"/>
    </row>
    <row r="33" s="1" customFormat="1" ht="13.800000000000001">
      <c r="A33" s="36" t="s">
        <v>74</v>
      </c>
      <c r="B33" s="37">
        <v>14.1</v>
      </c>
      <c r="C33" s="59">
        <v>0.00069999999999999999</v>
      </c>
      <c r="D33" s="69">
        <v>805.77238</v>
      </c>
      <c r="E33" s="70">
        <f t="shared" si="4"/>
        <v>201.443095</v>
      </c>
      <c r="F33" s="37">
        <v>7421.1907799999999</v>
      </c>
      <c r="G33" s="71">
        <f t="shared" si="5"/>
        <v>20</v>
      </c>
      <c r="H33" s="63">
        <v>11</v>
      </c>
      <c r="I33" s="69">
        <v>313.57144</v>
      </c>
      <c r="J33" s="63">
        <v>7</v>
      </c>
      <c r="K33" s="69">
        <v>418.09526</v>
      </c>
      <c r="L33" s="63">
        <v>2</v>
      </c>
      <c r="M33" s="69">
        <v>522.61905999999999</v>
      </c>
      <c r="N33" s="42">
        <v>7435.3000000000002</v>
      </c>
      <c r="O33" s="43"/>
      <c r="P33" s="44"/>
    </row>
    <row r="34" s="1" customFormat="1" ht="13.800000000000001">
      <c r="A34" s="36" t="s">
        <v>75</v>
      </c>
      <c r="B34" s="37">
        <v>4.2999999999999998</v>
      </c>
      <c r="C34" s="59">
        <v>0.00069999999999999999</v>
      </c>
      <c r="D34" s="69">
        <v>805.77238</v>
      </c>
      <c r="E34" s="70">
        <f t="shared" si="4"/>
        <v>201.443095</v>
      </c>
      <c r="F34" s="37">
        <v>2195.0000799999998</v>
      </c>
      <c r="G34" s="71">
        <f t="shared" si="5"/>
        <v>6</v>
      </c>
      <c r="H34" s="63">
        <v>4</v>
      </c>
      <c r="I34" s="69">
        <v>313.57144</v>
      </c>
      <c r="J34" s="63">
        <v>1</v>
      </c>
      <c r="K34" s="69">
        <v>418.09526</v>
      </c>
      <c r="L34" s="63">
        <v>1</v>
      </c>
      <c r="M34" s="69">
        <v>522.61905999999999</v>
      </c>
      <c r="N34" s="42">
        <v>2199.3000000000002</v>
      </c>
      <c r="O34" s="43"/>
      <c r="P34" s="44"/>
    </row>
    <row r="35" s="1" customFormat="1" ht="13.800000000000001">
      <c r="A35" s="36" t="s">
        <v>76</v>
      </c>
      <c r="B35" s="37">
        <v>2.1000000000000001</v>
      </c>
      <c r="C35" s="59">
        <v>0.00069999999999999999</v>
      </c>
      <c r="D35" s="69">
        <v>805.77238</v>
      </c>
      <c r="E35" s="70">
        <f t="shared" si="4"/>
        <v>201.443095</v>
      </c>
      <c r="F35" s="37">
        <v>1149.76196</v>
      </c>
      <c r="G35" s="71">
        <f t="shared" si="5"/>
        <v>3</v>
      </c>
      <c r="H35" s="63">
        <v>1</v>
      </c>
      <c r="I35" s="69">
        <v>313.57144</v>
      </c>
      <c r="J35" s="63">
        <v>2</v>
      </c>
      <c r="K35" s="69">
        <v>418.09526</v>
      </c>
      <c r="L35" s="63">
        <v>0</v>
      </c>
      <c r="M35" s="69">
        <v>522.61905999999999</v>
      </c>
      <c r="N35" s="42">
        <v>1151.9000000000001</v>
      </c>
      <c r="O35" s="43"/>
      <c r="P35" s="44"/>
      <c r="S35" s="1" t="s">
        <v>77</v>
      </c>
    </row>
    <row r="36" s="1" customFormat="1" ht="13.800000000000001">
      <c r="A36" s="36" t="s">
        <v>78</v>
      </c>
      <c r="B36" s="37">
        <v>12.800000000000001</v>
      </c>
      <c r="C36" s="59">
        <v>0.00069999999999999999</v>
      </c>
      <c r="D36" s="69">
        <v>805.77238</v>
      </c>
      <c r="E36" s="70">
        <f t="shared" si="4"/>
        <v>201.443095</v>
      </c>
      <c r="F36" s="37">
        <v>7107.6192799999999</v>
      </c>
      <c r="G36" s="71">
        <f t="shared" si="5"/>
        <v>18</v>
      </c>
      <c r="H36" s="63">
        <v>10</v>
      </c>
      <c r="I36" s="69">
        <v>313.57144</v>
      </c>
      <c r="J36" s="63">
        <v>2</v>
      </c>
      <c r="K36" s="69">
        <v>418.09526</v>
      </c>
      <c r="L36" s="63">
        <v>6</v>
      </c>
      <c r="M36" s="69">
        <v>522.61905999999999</v>
      </c>
      <c r="N36" s="42">
        <v>7120.4000000000005</v>
      </c>
      <c r="O36" s="43"/>
      <c r="P36" s="44"/>
    </row>
    <row r="37" s="1" customFormat="1" ht="13.800000000000001">
      <c r="A37" s="36" t="s">
        <v>79</v>
      </c>
      <c r="B37" s="37">
        <v>4.2999999999999998</v>
      </c>
      <c r="C37" s="59">
        <v>0.00069999999999999999</v>
      </c>
      <c r="D37" s="69">
        <v>805.77238</v>
      </c>
      <c r="E37" s="70">
        <f t="shared" si="4"/>
        <v>201.443095</v>
      </c>
      <c r="F37" s="37">
        <v>2195.0000799999998</v>
      </c>
      <c r="G37" s="71">
        <f t="shared" si="5"/>
        <v>6</v>
      </c>
      <c r="H37" s="63">
        <v>4</v>
      </c>
      <c r="I37" s="69">
        <v>313.57144</v>
      </c>
      <c r="J37" s="63">
        <v>1</v>
      </c>
      <c r="K37" s="69">
        <v>418.09526</v>
      </c>
      <c r="L37" s="63">
        <v>1</v>
      </c>
      <c r="M37" s="69">
        <v>522.61905999999999</v>
      </c>
      <c r="N37" s="42">
        <v>2199.3000000000002</v>
      </c>
      <c r="O37" s="43"/>
      <c r="P37" s="44"/>
    </row>
    <row r="38" s="1" customFormat="1" ht="13.800000000000001">
      <c r="A38" s="45" t="s">
        <v>49</v>
      </c>
      <c r="B38" s="37">
        <v>53.700000000000003</v>
      </c>
      <c r="C38" s="38">
        <v>0.00069999999999999999</v>
      </c>
      <c r="D38" s="69">
        <v>805.77238</v>
      </c>
      <c r="E38" s="70">
        <f t="shared" si="4"/>
        <v>201.443095</v>
      </c>
      <c r="F38" s="37">
        <v>19859.524519999999</v>
      </c>
      <c r="G38" s="71">
        <f t="shared" si="5"/>
        <v>53</v>
      </c>
      <c r="H38" s="41">
        <v>33</v>
      </c>
      <c r="I38" s="69">
        <v>313.57144</v>
      </c>
      <c r="J38" s="41">
        <v>9</v>
      </c>
      <c r="K38" s="69">
        <v>418.09526</v>
      </c>
      <c r="L38" s="41">
        <v>11</v>
      </c>
      <c r="M38" s="69">
        <v>522.61905999999999</v>
      </c>
      <c r="N38" s="42">
        <v>19913.200000000001</v>
      </c>
      <c r="O38" s="43"/>
      <c r="P38" s="44"/>
    </row>
    <row r="39" s="1" customFormat="1" ht="13.800000000000001">
      <c r="A39" s="45" t="s">
        <v>50</v>
      </c>
      <c r="B39" s="37">
        <v>30.399999999999999</v>
      </c>
      <c r="C39" s="38">
        <v>0.00069999999999999999</v>
      </c>
      <c r="D39" s="69">
        <v>805.77238</v>
      </c>
      <c r="E39" s="70">
        <f t="shared" si="4"/>
        <v>201.443095</v>
      </c>
      <c r="F39" s="37">
        <v>15574.048200000001</v>
      </c>
      <c r="G39" s="71">
        <f t="shared" si="5"/>
        <v>43</v>
      </c>
      <c r="H39" s="41">
        <v>29</v>
      </c>
      <c r="I39" s="69">
        <v>313.57144</v>
      </c>
      <c r="J39" s="41">
        <v>8</v>
      </c>
      <c r="K39" s="69">
        <v>418.09526</v>
      </c>
      <c r="L39" s="41">
        <v>6</v>
      </c>
      <c r="M39" s="69">
        <v>522.61905999999999</v>
      </c>
      <c r="N39" s="42">
        <v>15604.400000000001</v>
      </c>
      <c r="O39" s="43"/>
      <c r="P39" s="44"/>
    </row>
    <row r="40" s="1" customFormat="1" ht="13.800000000000001">
      <c r="A40" s="36" t="s">
        <v>80</v>
      </c>
      <c r="B40" s="37">
        <v>2.2000000000000002</v>
      </c>
      <c r="C40" s="59">
        <v>0.00069999999999999999</v>
      </c>
      <c r="D40" s="69">
        <v>805.77238</v>
      </c>
      <c r="E40" s="70">
        <f t="shared" si="4"/>
        <v>201.443095</v>
      </c>
      <c r="F40" s="37">
        <v>940.71432000000004</v>
      </c>
      <c r="G40" s="71">
        <f t="shared" si="5"/>
        <v>3</v>
      </c>
      <c r="H40" s="63">
        <v>3</v>
      </c>
      <c r="I40" s="69">
        <v>313.57144</v>
      </c>
      <c r="J40" s="63">
        <v>0</v>
      </c>
      <c r="K40" s="69">
        <v>418.09526</v>
      </c>
      <c r="L40" s="63">
        <v>0</v>
      </c>
      <c r="M40" s="69">
        <v>522.61905999999999</v>
      </c>
      <c r="N40" s="42">
        <v>942.90000000000009</v>
      </c>
      <c r="O40" s="43"/>
      <c r="P40" s="44"/>
    </row>
    <row r="41" s="1" customFormat="1" ht="13.800000000000001">
      <c r="A41" s="45" t="s">
        <v>81</v>
      </c>
      <c r="B41" s="37">
        <v>8.5</v>
      </c>
      <c r="C41" s="59">
        <v>0.00069999999999999999</v>
      </c>
      <c r="D41" s="69">
        <v>805.77238</v>
      </c>
      <c r="E41" s="70">
        <f t="shared" si="4"/>
        <v>201.443095</v>
      </c>
      <c r="F41" s="37">
        <v>4285.4763400000002</v>
      </c>
      <c r="G41" s="71">
        <f t="shared" si="5"/>
        <v>12</v>
      </c>
      <c r="H41" s="63">
        <v>9</v>
      </c>
      <c r="I41" s="69">
        <v>313.57144</v>
      </c>
      <c r="J41" s="63">
        <v>1</v>
      </c>
      <c r="K41" s="69">
        <v>418.09526</v>
      </c>
      <c r="L41" s="63">
        <v>2</v>
      </c>
      <c r="M41" s="69">
        <v>522.61905999999999</v>
      </c>
      <c r="N41" s="42">
        <v>4294</v>
      </c>
      <c r="O41" s="43"/>
      <c r="P41" s="44"/>
    </row>
    <row r="42" s="1" customFormat="1" ht="13.800000000000001">
      <c r="A42" s="36" t="s">
        <v>82</v>
      </c>
      <c r="B42" s="37">
        <v>1.5</v>
      </c>
      <c r="C42" s="59">
        <v>0.00069999999999999999</v>
      </c>
      <c r="D42" s="69">
        <v>805.77238</v>
      </c>
      <c r="E42" s="70">
        <f t="shared" si="4"/>
        <v>201.443095</v>
      </c>
      <c r="F42" s="37">
        <v>940.71432000000004</v>
      </c>
      <c r="G42" s="71">
        <f t="shared" si="5"/>
        <v>2</v>
      </c>
      <c r="H42" s="63">
        <v>0</v>
      </c>
      <c r="I42" s="69">
        <v>313.57144</v>
      </c>
      <c r="J42" s="63">
        <v>1</v>
      </c>
      <c r="K42" s="69">
        <v>418.09526</v>
      </c>
      <c r="L42" s="63">
        <v>1</v>
      </c>
      <c r="M42" s="69">
        <v>522.61905999999999</v>
      </c>
      <c r="N42" s="42">
        <v>942.20000000000005</v>
      </c>
      <c r="O42" s="43"/>
      <c r="P42" s="44"/>
    </row>
    <row r="43" s="1" customFormat="1" ht="13.800000000000001">
      <c r="A43" s="45" t="s">
        <v>51</v>
      </c>
      <c r="B43" s="37">
        <v>1.5</v>
      </c>
      <c r="C43" s="38">
        <v>0.00069999999999999999</v>
      </c>
      <c r="D43" s="69">
        <v>805.77238</v>
      </c>
      <c r="E43" s="70">
        <f t="shared" si="4"/>
        <v>201.443095</v>
      </c>
      <c r="F43" s="37">
        <v>836.19049999999993</v>
      </c>
      <c r="G43" s="71">
        <f t="shared" si="5"/>
        <v>2</v>
      </c>
      <c r="H43" s="41">
        <v>1</v>
      </c>
      <c r="I43" s="69">
        <v>313.57144</v>
      </c>
      <c r="J43" s="41">
        <v>0</v>
      </c>
      <c r="K43" s="69">
        <v>418.09526</v>
      </c>
      <c r="L43" s="41">
        <v>1</v>
      </c>
      <c r="M43" s="69">
        <v>522.61905999999999</v>
      </c>
      <c r="N43" s="42">
        <v>837.70000000000005</v>
      </c>
      <c r="O43" s="43"/>
      <c r="P43" s="44"/>
    </row>
    <row r="44" s="1" customFormat="1" ht="13.800000000000001">
      <c r="A44" s="45" t="s">
        <v>52</v>
      </c>
      <c r="B44" s="37">
        <v>3.6000000000000001</v>
      </c>
      <c r="C44" s="38">
        <v>0.00069999999999999999</v>
      </c>
      <c r="D44" s="69">
        <v>805.77238</v>
      </c>
      <c r="E44" s="70">
        <f t="shared" si="4"/>
        <v>201.443095</v>
      </c>
      <c r="F44" s="37">
        <v>1881.4286400000001</v>
      </c>
      <c r="G44" s="71">
        <f t="shared" si="5"/>
        <v>5</v>
      </c>
      <c r="H44" s="41">
        <v>3</v>
      </c>
      <c r="I44" s="69">
        <v>313.57144</v>
      </c>
      <c r="J44" s="41">
        <v>1</v>
      </c>
      <c r="K44" s="69">
        <v>418.09526</v>
      </c>
      <c r="L44" s="41">
        <v>1</v>
      </c>
      <c r="M44" s="69">
        <v>522.61905999999999</v>
      </c>
      <c r="N44" s="42">
        <v>1885</v>
      </c>
      <c r="O44" s="43"/>
      <c r="P44" s="44"/>
    </row>
    <row r="45" s="1" customFormat="1" ht="13.800000000000001">
      <c r="A45" s="45" t="s">
        <v>53</v>
      </c>
      <c r="B45" s="37">
        <v>355.39999999999998</v>
      </c>
      <c r="C45" s="38">
        <v>0.00069999999999999999</v>
      </c>
      <c r="D45" s="69">
        <v>805.77238</v>
      </c>
      <c r="E45" s="70">
        <f t="shared" si="4"/>
        <v>201.443095</v>
      </c>
      <c r="F45" s="37">
        <v>173614.05421999999</v>
      </c>
      <c r="G45" s="71">
        <f t="shared" si="5"/>
        <v>481</v>
      </c>
      <c r="H45" s="41">
        <v>322</v>
      </c>
      <c r="I45" s="69">
        <v>313.57144</v>
      </c>
      <c r="J45" s="41">
        <v>100</v>
      </c>
      <c r="K45" s="69">
        <v>418.09526</v>
      </c>
      <c r="L45" s="41">
        <v>59</v>
      </c>
      <c r="M45" s="69">
        <v>522.61905999999999</v>
      </c>
      <c r="N45" s="42">
        <v>173969.5</v>
      </c>
      <c r="O45" s="43"/>
      <c r="P45" s="44"/>
    </row>
    <row r="46" s="6" customFormat="1" ht="13.800000000000001">
      <c r="A46" s="46" t="s">
        <v>54</v>
      </c>
      <c r="B46" s="47">
        <f>SUM(B16:B45)</f>
        <v>1025.5999999999999</v>
      </c>
      <c r="C46" s="47"/>
      <c r="D46" s="47"/>
      <c r="E46" s="47"/>
      <c r="F46" s="47">
        <f>SUM(F16:F45)</f>
        <v>467325.97000000009</v>
      </c>
      <c r="G46" s="48">
        <f>SUM(G16:G45)</f>
        <v>1337</v>
      </c>
      <c r="H46" s="48">
        <f>SUM(H16:H45)</f>
        <v>1001</v>
      </c>
      <c r="I46" s="47"/>
      <c r="J46" s="48">
        <f>SUM(J16:J45)</f>
        <v>212</v>
      </c>
      <c r="K46" s="47"/>
      <c r="L46" s="48">
        <f>SUM(L16:L45)</f>
        <v>124</v>
      </c>
      <c r="M46" s="47"/>
      <c r="N46" s="49">
        <f>SUM(N16:N45)</f>
        <v>468351.60000000003</v>
      </c>
      <c r="O46" s="50"/>
      <c r="P46" s="44"/>
    </row>
    <row r="47">
      <c r="N47" s="51"/>
    </row>
    <row r="48" ht="14.25"/>
    <row r="49" ht="36" customHeight="1">
      <c r="A49" s="52" t="s">
        <v>55</v>
      </c>
      <c r="B49" s="53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5" t="s">
        <v>56</v>
      </c>
    </row>
    <row r="50">
      <c r="A50" s="52"/>
      <c r="B50" s="56" t="s">
        <v>57</v>
      </c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 t="s">
        <v>58</v>
      </c>
    </row>
    <row r="51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4"/>
      <c r="O51" s="54"/>
      <c r="P51" s="54"/>
      <c r="Q51" s="54"/>
    </row>
  </sheetData>
  <mergeCells count="12">
    <mergeCell ref="A1:N1"/>
    <mergeCell ref="A2:N2"/>
    <mergeCell ref="B6:N6"/>
    <mergeCell ref="B7:N7"/>
    <mergeCell ref="B8:N8"/>
    <mergeCell ref="A11:A14"/>
    <mergeCell ref="B11:M11"/>
    <mergeCell ref="N11:N14"/>
    <mergeCell ref="B12:M12"/>
    <mergeCell ref="B13:E13"/>
    <mergeCell ref="F13:M13"/>
    <mergeCell ref="A49:A50"/>
  </mergeCells>
  <printOptions headings="0" gridLines="0"/>
  <pageMargins left="0.39370078740157477" right="0.39370078740157477" top="0.39370078740157477" bottom="0.39370078740157477" header="0.31496062992125984" footer="0.31496062992125984"/>
  <pageSetup paperSize="9" scale="43" fitToWidth="1" fitToHeight="1" pageOrder="downThenOver" orientation="portrait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Лебединская Светлана Сергеевна</dc:creator>
  <cp:revision>16</cp:revision>
  <dcterms:created xsi:type="dcterms:W3CDTF">2019-08-20T07:56:52Z</dcterms:created>
  <dcterms:modified xsi:type="dcterms:W3CDTF">2025-10-20T04:08:52Z</dcterms:modified>
</cp:coreProperties>
</file>